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1"/>
  </bookViews>
  <sheets>
    <sheet name="预算汇总表" sheetId="1" r:id="rId1"/>
    <sheet name="软硬件采购" sheetId="2" r:id="rId2"/>
  </sheets>
  <definedNames/>
  <calcPr fullCalcOnLoad="1"/>
</workbook>
</file>

<file path=xl/sharedStrings.xml><?xml version="1.0" encoding="utf-8"?>
<sst xmlns="http://schemas.openxmlformats.org/spreadsheetml/2006/main" count="108" uniqueCount="79">
  <si>
    <t>预算汇总表</t>
  </si>
  <si>
    <t>项目名称：临高看守所监仓可视对讲系统改造项目</t>
  </si>
  <si>
    <t>单位：元</t>
  </si>
  <si>
    <t>序号</t>
  </si>
  <si>
    <t>名称</t>
  </si>
  <si>
    <t>取费标准</t>
  </si>
  <si>
    <t>金额（元）</t>
  </si>
  <si>
    <t>备注</t>
  </si>
  <si>
    <t>一</t>
  </si>
  <si>
    <t>建设费用</t>
  </si>
  <si>
    <t>软硬件设备采购费</t>
  </si>
  <si>
    <t>系统集成费</t>
  </si>
  <si>
    <t>不计取</t>
  </si>
  <si>
    <t>二</t>
  </si>
  <si>
    <t>建设项目其他费用</t>
  </si>
  <si>
    <t>建设单位管理费</t>
  </si>
  <si>
    <t>参考财建[2016]504号文</t>
  </si>
  <si>
    <t>初步设计费（含概算编制费）</t>
  </si>
  <si>
    <t>参考计价格[2002]10号文</t>
  </si>
  <si>
    <t>工程监理费</t>
  </si>
  <si>
    <t>参考发改价格[2007]670号文</t>
  </si>
  <si>
    <t>招标代理服务费</t>
  </si>
  <si>
    <t>参考琼价费管[2011]224号文</t>
  </si>
  <si>
    <t>预算编制费</t>
  </si>
  <si>
    <t>参考琼价协[2016]004号文</t>
  </si>
  <si>
    <t>施工图设计文件审查费</t>
  </si>
  <si>
    <t>招标控制价</t>
  </si>
  <si>
    <t>安全测评费</t>
  </si>
  <si>
    <t>安全风险评估费/等保测评费</t>
  </si>
  <si>
    <t>第三方软件评测费</t>
  </si>
  <si>
    <t>结算审核费</t>
  </si>
  <si>
    <t>三</t>
  </si>
  <si>
    <t>预备费</t>
  </si>
  <si>
    <t>预备费取</t>
  </si>
  <si>
    <t>四</t>
  </si>
  <si>
    <t>合计</t>
  </si>
  <si>
    <t>一+二+三</t>
  </si>
  <si>
    <t>软硬件设备及材料采购</t>
  </si>
  <si>
    <t>设备名称</t>
  </si>
  <si>
    <t>规格参数/设备型号</t>
  </si>
  <si>
    <t>单位</t>
  </si>
  <si>
    <t>数量</t>
  </si>
  <si>
    <t>可视对讲系统</t>
  </si>
  <si>
    <t>可视对讲主机</t>
  </si>
  <si>
    <t>1.可支持90路以上的输入管理所属区域的主机与分机。      
2.摄像头 130万像素CMOS彩色红外摄像头
3.显示屏 10.2寸分辨率1280*800
4.触摸屏 电容式
5.广播音频格式 MP3
6.阻抗/功率 4Ω/5W
7.485输出接口 RS485
8.供电电压 DC12V/2A
9.静态功耗 5W
10.接线方式 标准以太网组网
11.安装模式 台立式、嵌入式</t>
  </si>
  <si>
    <t>台</t>
  </si>
  <si>
    <t>防爆分机</t>
  </si>
  <si>
    <t>1.摄像头： 低照度130万像素
2.静态功耗： 0.8W
3.喇叭阻抗： 4Ω5W
4.音频输出功率： 3W THD 10%
5.控制信号电平： 0.2～5V
6.音频部分： 600Ω0.3875Vrms
7.音频频率（广播）： 200Hz～20KHz
8.监听输出口阻抗： 600Ω≥0.3875 Vrms
9.供电电压： DC12V/0.2A
10.安装方式 壁挂式、埋墙式</t>
  </si>
  <si>
    <t>光收发器</t>
  </si>
  <si>
    <t>单光单电，百兆电口</t>
  </si>
  <si>
    <t>对</t>
  </si>
  <si>
    <t>8口交换机</t>
  </si>
  <si>
    <t>百兆8口交换机</t>
  </si>
  <si>
    <t>24口交换机</t>
  </si>
  <si>
    <t>百兆24口交换机</t>
  </si>
  <si>
    <t>电源线</t>
  </si>
  <si>
    <t>rvv2*1.5</t>
  </si>
  <si>
    <t>米</t>
  </si>
  <si>
    <t>网络线</t>
  </si>
  <si>
    <t>超五类</t>
  </si>
  <si>
    <t>监仓区改造</t>
  </si>
  <si>
    <t>监仓区防爆分机安装、电源及网络线布线</t>
  </si>
  <si>
    <t>项</t>
  </si>
  <si>
    <t>辅材</t>
  </si>
  <si>
    <t>PVC管、管夹、光纤跳线、扎带、水晶头等</t>
  </si>
  <si>
    <t>批</t>
  </si>
  <si>
    <t>设备安装调试</t>
  </si>
  <si>
    <t>设备安装，调试</t>
  </si>
  <si>
    <t>小计</t>
  </si>
  <si>
    <t>电视系统改造</t>
  </si>
  <si>
    <t>播出机</t>
  </si>
  <si>
    <t>可播放本地片源、也可播放在线片源</t>
  </si>
  <si>
    <t>信号切换机</t>
  </si>
  <si>
    <t>AV信号8进8出，手动切换</t>
  </si>
  <si>
    <t>电视信号改造</t>
  </si>
  <si>
    <t>对现有的信号线重新部署，连接到管教室</t>
  </si>
  <si>
    <t>监控分中心管理电脑</t>
  </si>
  <si>
    <t>联想 天逸系列 I59400 8G内存 IT+128G双硬盘 GTX1650-4G独显，19.5英寸显示器</t>
  </si>
  <si>
    <t>PVC管、管夹、扎带、信号线等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</si>
</sst>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.00;[Red]\¥-#,##0.0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等线"/>
      <family val="0"/>
    </font>
    <font>
      <b/>
      <sz val="11"/>
      <color indexed="8"/>
      <name val="等线"/>
      <family val="0"/>
    </font>
    <font>
      <b/>
      <sz val="18"/>
      <color indexed="8"/>
      <name val="等线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0"/>
      <color indexed="8"/>
      <name val="Arial"/>
      <family val="2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2"/>
      <name val="宋体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b/>
      <sz val="18"/>
      <color theme="1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/>
      <protection/>
    </xf>
    <xf numFmtId="0" fontId="11" fillId="0" borderId="0">
      <alignment/>
      <protection/>
    </xf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176" fontId="49" fillId="0" borderId="9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/>
    </xf>
    <xf numFmtId="0" fontId="49" fillId="0" borderId="13" xfId="0" applyFont="1" applyFill="1" applyBorder="1" applyAlignment="1">
      <alignment horizontal="left" vertical="center" wrapText="1"/>
    </xf>
    <xf numFmtId="176" fontId="49" fillId="0" borderId="13" xfId="0" applyNumberFormat="1" applyFont="1" applyFill="1" applyBorder="1" applyAlignment="1">
      <alignment horizontal="right" vertical="center" wrapText="1"/>
    </xf>
    <xf numFmtId="0" fontId="49" fillId="0" borderId="9" xfId="0" applyFont="1" applyBorder="1" applyAlignment="1">
      <alignment horizontal="left" vertical="center" wrapText="1"/>
    </xf>
    <xf numFmtId="176" fontId="49" fillId="0" borderId="9" xfId="0" applyNumberFormat="1" applyFont="1" applyBorder="1" applyAlignment="1">
      <alignment horizontal="right" vertical="center" wrapText="1"/>
    </xf>
    <xf numFmtId="176" fontId="48" fillId="0" borderId="9" xfId="0" applyNumberFormat="1" applyFont="1" applyFill="1" applyBorder="1" applyAlignment="1">
      <alignment horizontal="righ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="85" zoomScaleNormal="85" zoomScaleSheetLayoutView="100" workbookViewId="0" topLeftCell="A13">
      <selection activeCell="H15" sqref="H15"/>
    </sheetView>
  </sheetViews>
  <sheetFormatPr defaultColWidth="9.00390625" defaultRowHeight="15"/>
  <cols>
    <col min="2" max="2" width="21.7109375" style="0" customWidth="1"/>
    <col min="3" max="3" width="29.00390625" style="0" customWidth="1"/>
    <col min="4" max="4" width="15.00390625" style="0" customWidth="1"/>
    <col min="5" max="5" width="15.140625" style="0" customWidth="1"/>
    <col min="6" max="6" width="19.7109375" style="0" customWidth="1"/>
    <col min="7" max="7" width="15.8515625" style="0" customWidth="1"/>
  </cols>
  <sheetData>
    <row r="1" spans="1:5" ht="44.25" customHeight="1">
      <c r="A1" s="10" t="s">
        <v>0</v>
      </c>
      <c r="B1" s="10"/>
      <c r="C1" s="10"/>
      <c r="D1" s="10"/>
      <c r="E1" s="10"/>
    </row>
    <row r="2" spans="1:5" ht="41.25" customHeight="1">
      <c r="A2" s="11" t="s">
        <v>1</v>
      </c>
      <c r="B2" s="12"/>
      <c r="C2" s="12"/>
      <c r="D2" s="12"/>
      <c r="E2" s="13" t="s">
        <v>2</v>
      </c>
    </row>
    <row r="3" spans="1:5" ht="41.25" customHeight="1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</row>
    <row r="4" spans="1:5" ht="41.25" customHeight="1">
      <c r="A4" s="14" t="s">
        <v>8</v>
      </c>
      <c r="B4" s="15" t="s">
        <v>9</v>
      </c>
      <c r="C4" s="15"/>
      <c r="D4" s="16" t="e">
        <f>D6+D5</f>
        <v>#REF!</v>
      </c>
      <c r="E4" s="15"/>
    </row>
    <row r="5" spans="1:5" ht="41.25" customHeight="1">
      <c r="A5" s="17">
        <v>1</v>
      </c>
      <c r="B5" s="18" t="s">
        <v>10</v>
      </c>
      <c r="C5" s="18"/>
      <c r="D5" s="19" t="e">
        <f>软硬件采购!#REF!</f>
        <v>#REF!</v>
      </c>
      <c r="E5" s="18"/>
    </row>
    <row r="6" spans="1:5" ht="41.25" customHeight="1">
      <c r="A6" s="17">
        <v>2</v>
      </c>
      <c r="B6" s="18" t="s">
        <v>11</v>
      </c>
      <c r="C6" s="18"/>
      <c r="D6" s="19">
        <v>0</v>
      </c>
      <c r="E6" s="18" t="s">
        <v>12</v>
      </c>
    </row>
    <row r="7" spans="1:5" ht="41.25" customHeight="1">
      <c r="A7" s="14" t="s">
        <v>13</v>
      </c>
      <c r="B7" s="15" t="s">
        <v>14</v>
      </c>
      <c r="C7" s="15"/>
      <c r="D7" s="16">
        <f>SUM(D8:D17)</f>
        <v>3000</v>
      </c>
      <c r="E7" s="15"/>
    </row>
    <row r="8" spans="1:6" ht="41.25" customHeight="1">
      <c r="A8" s="17">
        <v>1</v>
      </c>
      <c r="B8" s="18" t="s">
        <v>15</v>
      </c>
      <c r="C8" s="18" t="s">
        <v>16</v>
      </c>
      <c r="D8" s="19">
        <v>0</v>
      </c>
      <c r="E8" s="18" t="s">
        <v>12</v>
      </c>
      <c r="F8" s="20"/>
    </row>
    <row r="9" spans="1:5" ht="41.25" customHeight="1">
      <c r="A9" s="17">
        <v>2</v>
      </c>
      <c r="B9" s="18" t="s">
        <v>17</v>
      </c>
      <c r="C9" s="18" t="s">
        <v>18</v>
      </c>
      <c r="D9" s="19">
        <v>0</v>
      </c>
      <c r="E9" s="18" t="s">
        <v>12</v>
      </c>
    </row>
    <row r="10" spans="1:5" ht="41.25" customHeight="1">
      <c r="A10" s="17">
        <v>3</v>
      </c>
      <c r="B10" s="18" t="s">
        <v>19</v>
      </c>
      <c r="C10" s="18" t="s">
        <v>20</v>
      </c>
      <c r="D10" s="19">
        <v>0</v>
      </c>
      <c r="E10" s="18" t="s">
        <v>12</v>
      </c>
    </row>
    <row r="11" spans="1:5" ht="41.25" customHeight="1">
      <c r="A11" s="17">
        <v>4</v>
      </c>
      <c r="B11" s="21" t="s">
        <v>21</v>
      </c>
      <c r="C11" s="18" t="s">
        <v>22</v>
      </c>
      <c r="D11" s="22">
        <v>0</v>
      </c>
      <c r="E11" s="18" t="s">
        <v>12</v>
      </c>
    </row>
    <row r="12" spans="1:6" ht="41.25" customHeight="1">
      <c r="A12" s="17">
        <v>5</v>
      </c>
      <c r="B12" s="23" t="s">
        <v>23</v>
      </c>
      <c r="C12" s="23" t="s">
        <v>24</v>
      </c>
      <c r="D12" s="24">
        <v>3000</v>
      </c>
      <c r="E12" s="21"/>
      <c r="F12" s="20"/>
    </row>
    <row r="13" spans="1:5" ht="41.25" customHeight="1">
      <c r="A13" s="17">
        <v>6</v>
      </c>
      <c r="B13" s="23" t="s">
        <v>25</v>
      </c>
      <c r="C13" s="23" t="s">
        <v>22</v>
      </c>
      <c r="D13" s="24">
        <f>D9*6.5%</f>
        <v>0</v>
      </c>
      <c r="E13" s="18" t="s">
        <v>12</v>
      </c>
    </row>
    <row r="14" spans="1:5" ht="41.25" customHeight="1">
      <c r="A14" s="17">
        <v>7</v>
      </c>
      <c r="B14" s="23" t="s">
        <v>26</v>
      </c>
      <c r="C14" s="23" t="s">
        <v>24</v>
      </c>
      <c r="D14" s="24">
        <v>0</v>
      </c>
      <c r="E14" s="18" t="s">
        <v>12</v>
      </c>
    </row>
    <row r="15" spans="1:5" ht="41.25" customHeight="1">
      <c r="A15" s="17">
        <v>8</v>
      </c>
      <c r="B15" s="18" t="s">
        <v>27</v>
      </c>
      <c r="C15" s="18" t="s">
        <v>28</v>
      </c>
      <c r="D15" s="19">
        <v>0</v>
      </c>
      <c r="E15" s="18" t="s">
        <v>12</v>
      </c>
    </row>
    <row r="16" spans="1:5" ht="41.25" customHeight="1">
      <c r="A16" s="17">
        <v>9</v>
      </c>
      <c r="B16" s="18" t="s">
        <v>29</v>
      </c>
      <c r="C16" s="18" t="s">
        <v>12</v>
      </c>
      <c r="D16" s="19">
        <v>0</v>
      </c>
      <c r="E16" s="18" t="s">
        <v>12</v>
      </c>
    </row>
    <row r="17" spans="1:5" ht="41.25" customHeight="1">
      <c r="A17" s="17">
        <v>10</v>
      </c>
      <c r="B17" s="18" t="s">
        <v>30</v>
      </c>
      <c r="C17" s="18" t="s">
        <v>24</v>
      </c>
      <c r="D17" s="19">
        <v>0</v>
      </c>
      <c r="E17" s="18" t="s">
        <v>12</v>
      </c>
    </row>
    <row r="18" spans="1:5" ht="41.25" customHeight="1">
      <c r="A18" s="17" t="s">
        <v>31</v>
      </c>
      <c r="B18" s="15" t="s">
        <v>32</v>
      </c>
      <c r="C18" s="15" t="s">
        <v>33</v>
      </c>
      <c r="D18" s="25">
        <v>0</v>
      </c>
      <c r="E18" s="15" t="s">
        <v>12</v>
      </c>
    </row>
    <row r="19" spans="1:5" ht="41.25" customHeight="1">
      <c r="A19" s="14" t="s">
        <v>34</v>
      </c>
      <c r="B19" s="14" t="s">
        <v>35</v>
      </c>
      <c r="C19" s="15"/>
      <c r="D19" s="25" t="e">
        <f>D18+D7+D4</f>
        <v>#REF!</v>
      </c>
      <c r="E19" s="15" t="s">
        <v>36</v>
      </c>
    </row>
    <row r="21" ht="14.25">
      <c r="F21" s="20"/>
    </row>
    <row r="22" ht="14.25">
      <c r="D22" s="20"/>
    </row>
  </sheetData>
  <sheetProtection/>
  <mergeCells count="2">
    <mergeCell ref="A1:E1"/>
    <mergeCell ref="A2:D2"/>
  </mergeCells>
  <printOptions/>
  <pageMargins left="0.7" right="0.28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C27" sqref="C27"/>
    </sheetView>
  </sheetViews>
  <sheetFormatPr defaultColWidth="9.00390625" defaultRowHeight="23.25" customHeight="1"/>
  <cols>
    <col min="1" max="1" width="7.28125" style="1" customWidth="1"/>
    <col min="2" max="2" width="14.421875" style="0" customWidth="1"/>
    <col min="3" max="3" width="58.28125" style="0" customWidth="1"/>
    <col min="4" max="4" width="6.421875" style="2" customWidth="1"/>
    <col min="5" max="5" width="6.7109375" style="2" customWidth="1"/>
    <col min="6" max="6" width="14.140625" style="0" customWidth="1"/>
  </cols>
  <sheetData>
    <row r="1" spans="1:6" ht="36" customHeight="1">
      <c r="A1" s="3" t="s">
        <v>37</v>
      </c>
      <c r="B1" s="3"/>
      <c r="C1" s="3"/>
      <c r="D1" s="3"/>
      <c r="E1" s="3"/>
      <c r="F1" s="3"/>
    </row>
    <row r="2" spans="1:6" ht="23.25" customHeight="1">
      <c r="A2" s="4" t="s">
        <v>3</v>
      </c>
      <c r="B2" s="4" t="s">
        <v>38</v>
      </c>
      <c r="C2" s="4" t="s">
        <v>39</v>
      </c>
      <c r="D2" s="4" t="s">
        <v>40</v>
      </c>
      <c r="E2" s="4" t="s">
        <v>41</v>
      </c>
      <c r="F2" s="4" t="s">
        <v>7</v>
      </c>
    </row>
    <row r="3" spans="1:6" ht="18.75" customHeight="1">
      <c r="A3" s="4" t="s">
        <v>8</v>
      </c>
      <c r="B3" s="5" t="s">
        <v>42</v>
      </c>
      <c r="C3" s="5"/>
      <c r="D3" s="6"/>
      <c r="E3" s="6"/>
      <c r="F3" s="6"/>
    </row>
    <row r="4" spans="1:6" ht="162" customHeight="1">
      <c r="A4" s="7">
        <v>1</v>
      </c>
      <c r="B4" s="6" t="s">
        <v>43</v>
      </c>
      <c r="C4" s="8" t="s">
        <v>44</v>
      </c>
      <c r="D4" s="7" t="s">
        <v>45</v>
      </c>
      <c r="E4" s="7">
        <v>1</v>
      </c>
      <c r="F4" s="6"/>
    </row>
    <row r="5" spans="1:6" ht="147" customHeight="1">
      <c r="A5" s="7">
        <v>2</v>
      </c>
      <c r="B5" s="6" t="s">
        <v>46</v>
      </c>
      <c r="C5" s="8" t="s">
        <v>47</v>
      </c>
      <c r="D5" s="7" t="s">
        <v>45</v>
      </c>
      <c r="E5" s="7">
        <v>35</v>
      </c>
      <c r="F5" s="6"/>
    </row>
    <row r="6" spans="1:6" ht="18.75" customHeight="1">
      <c r="A6" s="7">
        <v>3</v>
      </c>
      <c r="B6" s="6" t="s">
        <v>48</v>
      </c>
      <c r="C6" s="8" t="s">
        <v>49</v>
      </c>
      <c r="D6" s="7" t="s">
        <v>50</v>
      </c>
      <c r="E6" s="7">
        <v>8</v>
      </c>
      <c r="F6" s="6"/>
    </row>
    <row r="7" spans="1:6" ht="18.75" customHeight="1">
      <c r="A7" s="7">
        <v>4</v>
      </c>
      <c r="B7" s="6" t="s">
        <v>51</v>
      </c>
      <c r="C7" s="8" t="s">
        <v>52</v>
      </c>
      <c r="D7" s="7" t="s">
        <v>45</v>
      </c>
      <c r="E7" s="7">
        <v>8</v>
      </c>
      <c r="F7" s="6"/>
    </row>
    <row r="8" spans="1:6" ht="18.75" customHeight="1">
      <c r="A8" s="7">
        <v>5</v>
      </c>
      <c r="B8" s="6" t="s">
        <v>53</v>
      </c>
      <c r="C8" s="8" t="s">
        <v>54</v>
      </c>
      <c r="D8" s="7" t="s">
        <v>45</v>
      </c>
      <c r="E8" s="7">
        <v>1</v>
      </c>
      <c r="F8" s="6"/>
    </row>
    <row r="9" spans="1:6" ht="18.75" customHeight="1">
      <c r="A9" s="7">
        <v>6</v>
      </c>
      <c r="B9" s="6" t="s">
        <v>55</v>
      </c>
      <c r="C9" s="6" t="s">
        <v>56</v>
      </c>
      <c r="D9" s="7" t="s">
        <v>57</v>
      </c>
      <c r="E9" s="7">
        <v>1800</v>
      </c>
      <c r="F9" s="6"/>
    </row>
    <row r="10" spans="1:6" ht="18.75" customHeight="1">
      <c r="A10" s="7">
        <v>7</v>
      </c>
      <c r="B10" s="6" t="s">
        <v>58</v>
      </c>
      <c r="C10" s="6" t="s">
        <v>59</v>
      </c>
      <c r="D10" s="7" t="s">
        <v>57</v>
      </c>
      <c r="E10" s="7">
        <v>2300</v>
      </c>
      <c r="F10" s="6"/>
    </row>
    <row r="11" spans="1:6" ht="18.75" customHeight="1">
      <c r="A11" s="7">
        <v>8</v>
      </c>
      <c r="B11" s="6" t="s">
        <v>60</v>
      </c>
      <c r="C11" s="6" t="s">
        <v>61</v>
      </c>
      <c r="D11" s="7" t="s">
        <v>62</v>
      </c>
      <c r="E11" s="7">
        <v>23</v>
      </c>
      <c r="F11" s="6"/>
    </row>
    <row r="12" spans="1:6" ht="18.75" customHeight="1">
      <c r="A12" s="7">
        <v>9</v>
      </c>
      <c r="B12" s="6" t="s">
        <v>63</v>
      </c>
      <c r="C12" s="6" t="s">
        <v>64</v>
      </c>
      <c r="D12" s="7" t="s">
        <v>65</v>
      </c>
      <c r="E12" s="7">
        <v>1</v>
      </c>
      <c r="F12" s="6"/>
    </row>
    <row r="13" spans="1:6" ht="18.75" customHeight="1">
      <c r="A13" s="7">
        <v>10</v>
      </c>
      <c r="B13" s="6" t="s">
        <v>66</v>
      </c>
      <c r="C13" s="6" t="s">
        <v>67</v>
      </c>
      <c r="D13" s="7" t="s">
        <v>62</v>
      </c>
      <c r="E13" s="7">
        <v>1</v>
      </c>
      <c r="F13" s="6"/>
    </row>
    <row r="14" spans="1:6" ht="18.75" customHeight="1">
      <c r="A14" s="7"/>
      <c r="B14" s="6" t="s">
        <v>68</v>
      </c>
      <c r="C14" s="6"/>
      <c r="D14" s="7"/>
      <c r="E14" s="7"/>
      <c r="F14" s="6"/>
    </row>
    <row r="15" spans="1:6" ht="18.75" customHeight="1">
      <c r="A15" s="4" t="s">
        <v>13</v>
      </c>
      <c r="B15" s="5" t="s">
        <v>69</v>
      </c>
      <c r="C15" s="5"/>
      <c r="D15" s="7"/>
      <c r="E15" s="7"/>
      <c r="F15" s="6"/>
    </row>
    <row r="16" spans="1:6" ht="18.75" customHeight="1">
      <c r="A16" s="7">
        <v>1</v>
      </c>
      <c r="B16" s="6" t="s">
        <v>70</v>
      </c>
      <c r="C16" s="6" t="s">
        <v>71</v>
      </c>
      <c r="D16" s="7" t="s">
        <v>45</v>
      </c>
      <c r="E16" s="7">
        <v>1</v>
      </c>
      <c r="F16" s="6"/>
    </row>
    <row r="17" spans="1:6" ht="18.75" customHeight="1">
      <c r="A17" s="7">
        <v>2</v>
      </c>
      <c r="B17" s="6" t="s">
        <v>72</v>
      </c>
      <c r="C17" s="6" t="s">
        <v>73</v>
      </c>
      <c r="D17" s="7" t="s">
        <v>45</v>
      </c>
      <c r="E17" s="7">
        <v>1</v>
      </c>
      <c r="F17" s="6"/>
    </row>
    <row r="18" spans="1:6" ht="18.75" customHeight="1">
      <c r="A18" s="7">
        <v>3</v>
      </c>
      <c r="B18" s="6" t="s">
        <v>74</v>
      </c>
      <c r="C18" s="6" t="s">
        <v>75</v>
      </c>
      <c r="D18" s="7" t="s">
        <v>62</v>
      </c>
      <c r="E18" s="7">
        <v>1</v>
      </c>
      <c r="F18" s="6"/>
    </row>
    <row r="19" spans="1:6" ht="28.5">
      <c r="A19" s="7">
        <v>4</v>
      </c>
      <c r="B19" s="8" t="s">
        <v>76</v>
      </c>
      <c r="C19" s="8" t="s">
        <v>77</v>
      </c>
      <c r="D19" s="9" t="s">
        <v>45</v>
      </c>
      <c r="E19" s="9">
        <v>1</v>
      </c>
      <c r="F19" s="8"/>
    </row>
    <row r="20" spans="1:6" ht="18.75" customHeight="1">
      <c r="A20" s="7">
        <v>5</v>
      </c>
      <c r="B20" s="6" t="s">
        <v>63</v>
      </c>
      <c r="C20" s="6" t="s">
        <v>78</v>
      </c>
      <c r="D20" s="7" t="s">
        <v>65</v>
      </c>
      <c r="E20" s="7">
        <v>1</v>
      </c>
      <c r="F20" s="6"/>
    </row>
  </sheetData>
  <sheetProtection/>
  <mergeCells count="3">
    <mergeCell ref="A1:F1"/>
    <mergeCell ref="B3:C3"/>
    <mergeCell ref="B15:C15"/>
  </mergeCells>
  <printOptions/>
  <pageMargins left="0.55" right="0.4" top="0.52" bottom="0.49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2020-11-05T14:55:00Z</cp:lastPrinted>
  <dcterms:created xsi:type="dcterms:W3CDTF">2015-06-05T18:19:00Z</dcterms:created>
  <dcterms:modified xsi:type="dcterms:W3CDTF">2020-12-14T04:25:22Z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