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90" tabRatio="713"/>
  </bookViews>
  <sheets>
    <sheet name="需求表" sheetId="31" r:id="rId1"/>
    <sheet name="1.学生睡床" sheetId="7" state="hidden" r:id="rId2"/>
    <sheet name="2.学生课桌椅" sheetId="8" state="hidden" r:id="rId3"/>
    <sheet name="3.1厨房设备" sheetId="11" state="hidden" r:id="rId4"/>
    <sheet name="3.2厨房设备" sheetId="12" state="hidden" r:id="rId5"/>
    <sheet name="4.饮水设备" sheetId="10" state="hidden" r:id="rId6"/>
    <sheet name="5.1小学科学仪器" sheetId="24" state="hidden" r:id="rId7"/>
    <sheet name="5.2小学数学仪器" sheetId="25" state="hidden" r:id="rId8"/>
    <sheet name="6.1音乐器材" sheetId="27" state="hidden" r:id="rId9"/>
    <sheet name="6.2美术器材" sheetId="28" state="hidden" r:id="rId10"/>
    <sheet name="7.校园网" sheetId="19" state="hidden" r:id="rId11"/>
    <sheet name="8.教师计算机" sheetId="22" state="hidden" r:id="rId12"/>
    <sheet name="9.多媒体教学设备" sheetId="30" state="hidden" r:id="rId13"/>
  </sheets>
  <definedNames>
    <definedName name="_xlnm._FilterDatabase" localSheetId="6" hidden="1">'5.1小学科学仪器'!$A$5:$L$120</definedName>
    <definedName name="_xlnm.Print_Area" localSheetId="0">需求表!$C$1:$E$245</definedName>
  </definedNames>
  <calcPr calcId="144525"/>
</workbook>
</file>

<file path=xl/sharedStrings.xml><?xml version="1.0" encoding="utf-8"?>
<sst xmlns="http://schemas.openxmlformats.org/spreadsheetml/2006/main" count="1585" uniqueCount="524">
  <si>
    <t>2020年保亭县义务教育薄弱环节改善与能力提升项目（第三批）教育装备类购置采购清单明细表</t>
  </si>
  <si>
    <t>序号</t>
  </si>
  <si>
    <t>分部分项</t>
  </si>
  <si>
    <t>产品参数</t>
  </si>
  <si>
    <t>单位</t>
  </si>
  <si>
    <t>数量</t>
  </si>
  <si>
    <t>第一部分</t>
  </si>
  <si>
    <t>一</t>
  </si>
  <si>
    <t>学生睡床</t>
  </si>
  <si>
    <t>一、规格：
2000mm*900mm*1800mm采用挂件组装（双层铁架床）；颜色：灰白色；总体重量（上下辅）：60KG。
二、材质：
1、床立柱:四根立柱采用55mm*55mm*1.5mm。2、床枋: 50mm*25mm*1.5mm；方管；床枋与床立柱采用桂件连接。3、挂件采用2.0mm钢板折弯U型。4、床横档：25mm*25mm*1.5mm方管。5、床梯：40mm*25mm*1.5mm方管。6、床梯踏板：采用2.5mm厚防滑踏板一次冲压成型，冲压成型后规格70mm*380mm*21mm。7、床立柱拉杆：50mm*25mm*1.2mm方管。8、护栏：φ19mm *1.2mm圆管。9、钢件表面及1金属部分经酸洗、磷化、表面除锈。除锈后采用高压静电喷涂，涂层厚度70~80um。10、金属零、部件采取焊接连接。此外其他焊接件之间的连接部分均应焊接（结构不需要时除外），不允许漏焊。焊接件焊接时采用二氧化碳保护焊接。焊接件焊接处应无脱焊、虚焊、焊穿、错位；焊接处应无夹渣、气孔、焊瘤、焊丝头、咬边、飞溅；焊疤表面波纹应均匀、高低之差应不大于1mm。焊接后要经打磨处理。11、蚊帐架：φ16*1.0mm厚优质管材制作而成。
二、床板：采用12mm厚环保实心夹板。</t>
  </si>
  <si>
    <t>位</t>
  </si>
  <si>
    <t>二</t>
  </si>
  <si>
    <t>课桌椅</t>
  </si>
  <si>
    <t>学生课桌椅</t>
  </si>
  <si>
    <t>一、课桌要求：1、尺寸长600mm*宽400mm*高（可调节高度范围：700-780mm）。
2、桌面尺寸400mm*600mm，采用18mm厚榉木色密度板四周采用PP兰色塑料无缝注塑包边。3、单层桌斗，高度为160mm，宽度为490mm，深度为300mm。侧边板采用1.1mm优质冷轧钢板冲压成型，抽屉斗板采用1.1mm优质冷轧钢板冲压、折弯成型，前部经卷边处理，内有加强筋。4、桌脚:双柱竖腿、单横管均采用钢管尺寸 49mm*20mm*1.4mm椭圆型焊管，脚套采用PVC新料，要求耐磨，不易脱落。5、课桌左或右侧各配置书包钩1只。6、钢制部分采用喷涂技艺，喷涂颜色为蓝灰色。
二、课椅要求：
1、尺寸长380mm*宽400mm*高（可调节高度范围：380-440mm），采用18mm厚榉木色密度板四周采用PP兰色塑料无缝注塑包边。2、椅侧板1.1mm厚冷轧钢板冲压而成。3、靠背管:采用φ 19*1.1mm圆管折弯、冲压成型。4、椅脚:双柱竖腿单横管均采用钢管尺寸49mm*20mmX 1.2mm椭圆型焊管，配优质PP塑料胶套。5、钢制部分采用喷涂技艺，喷涂颜色为蓝灰色。
三、工艺要求：
1、设备优良，工艺先进，确保货物尺寸精确，公差合理，货物安全、牢固、耐用、美观，便于拆装和维修维护。2、采用二氧化碳焊接技术，所有焊接件焊缝均匀、无虚焊、假焊、热加工变形等现象，不得有毛刺、毛边。焊接牢固，焊缝美观，能完全确保货物经久安全耐用。3、斗板采用冲压模具一次性冲压成形，弧度优美，线条流畅，美观大方。
4、材料表面经除油、去锈、酸洗、磷化等工艺再经自动喷涂线静电喷塑处理,所有螺母紧固加平垫片和弹簧垫，紧固后螺丝露出螺母不得少于两个螺距。5、木制材料用料讲究，各项指标要达到木家具通用技术条件QB/T3324-1995标准、室内装饰装修材料木家具中有害物质限量GB18584-2001标准和《学校课桌椅功能尺寸》标准（GB/T 3976-2002）。</t>
  </si>
  <si>
    <t>套</t>
  </si>
  <si>
    <t>三</t>
  </si>
  <si>
    <t>厨房设备</t>
  </si>
  <si>
    <t>双门不锈钢门消毒柜</t>
  </si>
  <si>
    <t>(1)规格：1170*510*1900mm；
(2)材质：内外不锈钢， 整体发泡；
(3)特性：热风循环系统,全不锈钢重力脚,专业不锈钢层架,带调温功能,,带推车；
(4)保修期：提供一年免费上门维修服务；
(5)其他：含税金、运输、安装等费用。</t>
  </si>
  <si>
    <t>台</t>
  </si>
  <si>
    <t>厨房冷藏冰柜</t>
  </si>
  <si>
    <t>(1)规格：1220*692*1910mm；
(2)温度范围：2℃～10℃；
(3)制冷方式：直冷；
(4)保修期：提供一年免费上门维修服务；
(5)其他：含税金、运输、安装等费用。</t>
  </si>
  <si>
    <t>风幕机(3400)</t>
  </si>
  <si>
    <t>(1)规格：2000*160*180mm；
(2)风量：3400m³/h；
(3)保修期：提供一年免费上门维修服务；
(4)其他：含税金、运输、安装等费用。</t>
  </si>
  <si>
    <t>风幕机(2400)</t>
  </si>
  <si>
    <t>(1)规格：1500*160*180mm；
(2)风量：2400m³/h
(3)保修期：提供一年免费上门维修服务；
(4)其他：含税金、运输、安装等费用。</t>
  </si>
  <si>
    <t>风幕机(1400)</t>
  </si>
  <si>
    <t>(1)规格：900*160*180mm；
(2)风量：风量：1400m³/h
(3)保修期：提供一年免费上门维修服务；
(4)其他：含税金、运输、安装等费用。</t>
  </si>
  <si>
    <t>风柜及定制配套系统(20寸）</t>
  </si>
  <si>
    <t>(1)规格:20寸；
(2)电机功率7.5KW/380V；
(3)保修期:提供一年免费上门维修服务；
(4)其他:含税金、运输、安装等费用。</t>
  </si>
  <si>
    <t>蒸饭柜（含24盘蒸饭盘）</t>
  </si>
  <si>
    <t>(1)规格：1470*670*1530mm；
(2)功率：380V/24KW；
(3)盘数：24；
(4)特性：全自动微电脑监控多功能蒸饭柜；
(5)保修期：提供一年免费上门维修服务；
(6)其他：含税金、运输、安装等费用。</t>
  </si>
  <si>
    <t>不锈钢餐盘</t>
  </si>
  <si>
    <t>(1)规格：大六格；
(2)材质：304#不锈钢；
(3)重量：380g；
(4)其他:含税金、运输等费用</t>
  </si>
  <si>
    <t>个</t>
  </si>
  <si>
    <t>不锈钢碗</t>
  </si>
  <si>
    <t>(1)规格：φ12CM ；
(2)材质：304#双层不锈钢；
(3)其他:含税金、运输等费用</t>
  </si>
  <si>
    <t>不锈钢汤更</t>
  </si>
  <si>
    <t>(1)规格：长165mm；
(2)材质：304#不锈钢；
(3)其他:含税金、运输等费用</t>
  </si>
  <si>
    <t>把</t>
  </si>
  <si>
    <t>不锈钢筷子</t>
  </si>
  <si>
    <t>(1)规格：长22CM ；
(2)材质： 304#不锈钢；
(3)其他:含税金、运输等费用</t>
  </si>
  <si>
    <t>双</t>
  </si>
  <si>
    <t>四</t>
  </si>
  <si>
    <t>饮水设备</t>
  </si>
  <si>
    <t>一、规格参数：
1、基本参数：电源:50Hz  220V~；加热功率：≤3kW；保温功率：≤2kw；容量：≥13L（煮水加热箱）+40L（储温开水箱）（双水箱、容积必须用检测报告佐证），温开水产量≥55L/H（必须是温开水，不能是混合水）；进水方式：智能电控；水龙头：3个（3温或者1开2温）（采用旋转水龙头出水，且每个水龙头同时出水量≥0.8升／分钟,出水龙头带有防碰撞及防烫保护）；出水温度：温开水龙头42℃±5℃；外形尺寸：920*450*1450（mm）±50mm；
2、材料：整机采用SUS304不锈钢，厚≥0.7mm，整机达到食品接触产品安全级别；提供食品接触安全认证（附查询截图）（附食品接触安全认证专属的CQC标志认证试验报告）；
3、工作方式：采用上置式无压可拆盖清洗两水箱制造，开水箱步进加热沸腾抛离技术，开水加热低于92℃（国标）时不能出水进入温开水箱，温开水箱内置冷却导流槽和全封闭节能热交换器；水箱上应设置水质测检口，便于清理维护保养；
4、安全要求：煮水工作无压力，热交换器工作无压力，水龙头无压力出水；防止加热工作过程水膨胀产生压力而导致内胆破裂漏水及取水蒸汽、热水喷溅烫伤等安全事故。
5、出水安全措施：出水龙头前置紫外线装置，对所出温开水进行二次消毒，保证饮水健康。
6、智能触摸屏综合管理系统：显示面板具有时间显示、日期显示、星期显示、加热工作状态显示、故障检测代码显示，开水、温开水双温显示、进补水显示，智能检测水箱水垢清洗提醒功能。
7、电器安全要求：具有漏电保护、缺水自动断电保护、加热和保温加热管都有防干烧保护、超高温保护四重安全保护功能，水箱互锁加热功能。
8、自动定时开关机。
9、自动定时除垢排垢功能。
10、制造和验收标准：GB4706.36-2014《家用和类似用途电器的安全商用电开水器和液体加热器的特殊要求》、SB/T10939-2012《商用温热开水机》、GB/T17219-1998《生活饮用水输配水设备及防护材料安全评价》标准卫生要求。
二、其他：
1.保修期：提供一年免费上门维修服务；
2.其他：含税金、运输、安装等费用。</t>
  </si>
  <si>
    <t>五</t>
  </si>
  <si>
    <t>科学、数学仪器</t>
  </si>
  <si>
    <t>计算器</t>
  </si>
  <si>
    <t>简易型</t>
  </si>
  <si>
    <t>打孔器</t>
  </si>
  <si>
    <t>四件</t>
  </si>
  <si>
    <t>打气筒</t>
  </si>
  <si>
    <t/>
  </si>
  <si>
    <t>仪器车</t>
  </si>
  <si>
    <t>至少两层，上层带护栏</t>
  </si>
  <si>
    <t>辆</t>
  </si>
  <si>
    <t>生物显微镜</t>
  </si>
  <si>
    <t>500倍</t>
  </si>
  <si>
    <t>生物显微演示装置</t>
  </si>
  <si>
    <t>彩色，分辨率450TV线以上，放大倍数40倍～1500倍</t>
  </si>
  <si>
    <t>学生显微镜</t>
  </si>
  <si>
    <t>200倍，单筒</t>
  </si>
  <si>
    <t>放大镜</t>
  </si>
  <si>
    <t>手持式，有效通光孔径不小于30mm，5倍</t>
  </si>
  <si>
    <t>3倍，直径不小于40mm</t>
  </si>
  <si>
    <t>天文望远镜</t>
  </si>
  <si>
    <t>口径80mm～150mm；折射或反射式；配寻星镜、转角镜、太阳投影屏和投影屏连接杆；配8mm～40mm长、短不同焦距的目镜3个～4个；带有极轴镜和电动跟踪设备</t>
  </si>
  <si>
    <t>酒精喷灯</t>
  </si>
  <si>
    <t>座式，铜制</t>
  </si>
  <si>
    <t>电加热器</t>
  </si>
  <si>
    <t>密封式</t>
  </si>
  <si>
    <t>电冰箱</t>
  </si>
  <si>
    <t>＞150L</t>
  </si>
  <si>
    <t>电烤箱</t>
  </si>
  <si>
    <t>25升机械式操控，上下独立控温，温控范围：60-230摄氏度，产品尺寸：447*348*320.5mm，额定电压、频率：220V-50HZ。</t>
  </si>
  <si>
    <t>保温箱</t>
  </si>
  <si>
    <t>8L冷藏保温箱，外尺寸：30*22.5*24.5cm，内尺寸：25*17*20cm，采用三层材质，外层为PE，内胆为PS，夹层为保温效果很好的绝缘材质PU。</t>
  </si>
  <si>
    <t>听诊器</t>
  </si>
  <si>
    <t>医用</t>
  </si>
  <si>
    <t>手持移动灯</t>
  </si>
  <si>
    <t>手持移动式</t>
  </si>
  <si>
    <t>只</t>
  </si>
  <si>
    <t>方座支架</t>
  </si>
  <si>
    <t>1.产品由底座、烧杯夹、大小铁环、垂直夹、平行夹、立杆等组成。2.底座：铸铁制成，外层涂有防锈漆，规格：200mm×130mm。3.立杆：直径为直径12mm，杆长600mm，一端为螺纹。立杆由优质铁制成，外层电镀。4.大铁环内径90mm，柄长105mm，小铁环内径50mm，柄长125mm,圆环120°处有一开口，宽约20mm。5.底座放置平稳，支承夹持可靠，立杆与底座垂直，铁环组装后与立杆垂直。6.其它符合JY0001第6、7章有关规定。7.应符合原教育部标准《方座支架》JY167-84的相关规定。8.标志、说明书、包装、运输、贮存等应符合JY0001-2003的有关规定。</t>
  </si>
  <si>
    <t>三脚架</t>
  </si>
  <si>
    <t>产品由铁环和三只脚焊接而成。铁环内径：φ79mm，外径：φ96mm，厚度：5mm；脚采用φ6mm圆钢制作，脚高135mm。产品的三只脚脚距相等，立放平台上时圆环与台面平行。</t>
  </si>
  <si>
    <t>试管架</t>
  </si>
  <si>
    <t>12孔，12柱，与φ15mm×150mm试管匹配</t>
  </si>
  <si>
    <t>百叶箱支架</t>
  </si>
  <si>
    <t>高度1300mm，. 材料选用宽度不小于25mm，厚度不小于为3mm的钢角铁制成，支架稳定牢靠，表面做防锈处理，支架4根，高度1300mm,支撑杆4根,支架与支撑杆之间用螺丝固定（可拆卸），支架端宽窄可适当调节应于百叶箱配套，</t>
  </si>
  <si>
    <t>百叶箱</t>
  </si>
  <si>
    <t>460mm×290mm×537mm</t>
  </si>
  <si>
    <t>学生电源</t>
  </si>
  <si>
    <t>直流：1.5V～6V，每1.5V一档，≥1A</t>
  </si>
  <si>
    <t>教学电源</t>
  </si>
  <si>
    <t>交流：2V～12V，5A，每2V一档；直流：1.5V～12V，2A，分为1.5V、3V、4.5V、6V、9V、12V共6档</t>
  </si>
  <si>
    <t>电池盒</t>
  </si>
  <si>
    <t>可串并联</t>
  </si>
  <si>
    <t>直尺</t>
  </si>
  <si>
    <t>500mm</t>
  </si>
  <si>
    <t>软尺</t>
  </si>
  <si>
    <t>1500mm</t>
  </si>
  <si>
    <t>托盘天平</t>
  </si>
  <si>
    <t>500g，0.5g</t>
  </si>
  <si>
    <t>温度计</t>
  </si>
  <si>
    <t>红液，0℃～100℃</t>
  </si>
  <si>
    <t>支</t>
  </si>
  <si>
    <t>水银，0℃～100℃</t>
  </si>
  <si>
    <t>体温计</t>
  </si>
  <si>
    <t>水银，35℃～42℃</t>
  </si>
  <si>
    <t>指南针</t>
  </si>
  <si>
    <t>指南针由圆形外壳、方位盘、小指针、有机塑料盖组成。圆盒直径50mm。圆盒内的方位盘中央印有八方向标志，边缘每5°划一短细分度线。指针轴承座镶嵌玻璃轴承，小指针印有蓝红两色标志南北极。盒盖由透明性好的有机玻璃制作。仪器外形尺寸：φ50×25mm。</t>
  </si>
  <si>
    <t>肺活量计</t>
  </si>
  <si>
    <t>一次性吹嘴</t>
  </si>
  <si>
    <t>雨量器</t>
  </si>
  <si>
    <t>包括雨量筒与量杯。雨量筒包括承水器、贮水瓶和外筒。承水口内径200mm</t>
  </si>
  <si>
    <t>音叉</t>
  </si>
  <si>
    <t>256Hz</t>
  </si>
  <si>
    <t>单摆</t>
  </si>
  <si>
    <t>一个摆球</t>
  </si>
  <si>
    <t>条形磁铁</t>
  </si>
  <si>
    <t>铝铁碳，180 mm</t>
  </si>
  <si>
    <t>对</t>
  </si>
  <si>
    <t>蹄形磁铁</t>
  </si>
  <si>
    <t>D-CG-LU-80</t>
  </si>
  <si>
    <t>激光笔</t>
  </si>
  <si>
    <t>笔式，一端可以做笔书写，一端为微型半导体激光发射器，发红色光，波长约630nm和LED白光，工作电压4.5V，由三颗AG纽扣电池供电，功率不大于5mW。光照距离大于50m，附有备用电池</t>
  </si>
  <si>
    <t>三球仪</t>
  </si>
  <si>
    <t>产品由底座、太阳模型、地球模型、月球模型、四季盘、月相盘、指针、回转组件、转转台、推柄等组成。底座直径φ220mm；太阳模型塑料制成，直径100mm±2mm，正面表明月相的位置和地球上的昼夜。3、地球模型直径57mm±2mm,上面能观察到七大洲、四大洋、南北极圈、南北回归线、赤道和国际日期变更线。4、月球模型：白色塑料制成，直径19mm±0.5mm，与支杆配合无松动、脱落。5、四季盘：塑料制成，直径不小于195mm，正面印有春、夏、秋、冬四季、二十四个节气名称、次序和日期。。6、月相盘不小于110mm，正面表明月相的位置和地球上的昼夜</t>
  </si>
  <si>
    <t>斜面</t>
  </si>
  <si>
    <t>产品由斜面板、倾角调节支撑、挡条等组成。斜面板采用变形小的木材制作，尺寸为800×100×12mm，斜面板工作表面平整、光滑；倾角调节支撑采用金属材料制作，调节可靠、方便；斜面板尾端设有挡条，挡条高度不小于15mm。</t>
  </si>
  <si>
    <t>压簧</t>
  </si>
  <si>
    <t>钢制</t>
  </si>
  <si>
    <t>拉簧</t>
  </si>
  <si>
    <t>沉浮块</t>
  </si>
  <si>
    <t>同体积不同质量、同质量不同形状、可改变质量等物体</t>
  </si>
  <si>
    <t>杠杆尺及支架</t>
  </si>
  <si>
    <t>产品由底座、杠杆尺、支杆、中心轴、砝码、游码等组成。杠杆尺尺寸：330×18×2.5mm；支杆高度104mm；中心轴φ3×25mm；砝码质量：2g±0.1g；游码质量：0.2±0.02g。</t>
  </si>
  <si>
    <t>滑轮组及支架</t>
  </si>
  <si>
    <t>1.由滑轮、滑轮架、横梁、销轴、螺杆、蝶形螺帽、支架及底座等组成。2.底座规格128mm×78mm×20mm，中心有固定装置用于固定支架。3.支架外形尺寸为210mm×24mm×10mm，上端为半圆；横梁外形尺寸约130mm×29mm×6。4.滑轮尺寸：Φ40mm×7mm。5.组装后的滑轮组组及支架能完成动滑轮、定滑轮及移动轮子实验。6.塑料制品表面平整光滑、色泽均匀。7.塑料产品选用全新塑料注塑而成，无毒、环保、性能好。8.标志、说明书、包装、运输、贮存符合JY0001-2003的有关规定。</t>
  </si>
  <si>
    <t>轮轴及支架</t>
  </si>
  <si>
    <t>1.由轮、轴（小轮）、支架、底座等组成。2.底座规格128mm×78mm×20mm，中心有固定装置用于固定支架。3.支架外形尺寸为210mm×24mm×10mm，上端为半圆。4.组合轮轴的尺寸：轮：80mm、轴（小轮）40mm。5.组装后的轮轴及支架能完成轮轴实验。6.塑料制品表面平整光滑、色泽均匀。7.符合JY0001－2003《教学仪器设备产品一般质量要求》的有关规定。8.标志、说明书、包装、运输、贮存符合JY0001-2003的有关规定。</t>
  </si>
  <si>
    <t>齿轮组及支架</t>
  </si>
  <si>
    <t>产品由底座、齿轮、立杆、支杆、轴心螺钉、摇把等组成。底座由ABS工程塑料制作，底座外径为φ100mm，高度为40mm；齿轮由优质塑料制作，共三个，齿数分别为40齿（外径63mm）、30齿（外径48mm）、20齿（外径33mm），各齿轮可互相自由组合，整件产品啮合良好，传动灵活。</t>
  </si>
  <si>
    <t>弹簧片</t>
  </si>
  <si>
    <t>1、适用于小学科学实验教学用。不锈钢片，规格：100mm×8mm×0.2mm，表面光滑平整、无缺口、无污点。
2、结构及外观分别符合JY 0001的相关要求。
3、性能满足小学科学实验教学的要求。</t>
  </si>
  <si>
    <t>小车</t>
  </si>
  <si>
    <t>小车外形尺寸：110×70×45(mm)。 小车一端面中心设置挂钩，另一端设纸带夹。小车轮距≥40mm，轴距≥60mm，车轮直经≥20mm，车轴总质量≤40g。小车底部加有配重块，总质量200g±1g。小车在700mm 长平面内，直线运动偏差≤5mm。小车能在1：35 斜面上自由下滑</t>
  </si>
  <si>
    <t>太阳高度测量器</t>
  </si>
  <si>
    <t>1.仪器由地盘、角度板、立杆等组成，能测量太阳在天体坐标中高度。2.仪器底座盘面上有方位盘和Φ19mm的指南针，并使重锤能对准基尖。底座直径Φ131mm，高14mm3.角度板为塑料制，带投影器，能插入盘面中心。4.立杆Φ73mm塑料制，可随着角度板转动。4.其余符合JY 0001第4、5、6、7章要求。5.标志、说明书、包装、运输、贮存符合JY0001-2003的有关规定。</t>
  </si>
  <si>
    <t>风的形成实验材料</t>
  </si>
  <si>
    <t>产品由底座、风管、风叶组件、蜡烛等组成。底座外形尺寸为φ63×25mm；风管采用透明塑料制作，尺寸为φ51×150mm，壁厚3mm；风叶采用铝材制作，风叶半径约40mm，每片长20mm，共六片组成。蜡烛Φ35mm，高度10mm，蜡烛用隔火锡箔片盛装。</t>
  </si>
  <si>
    <t>组装风车材料</t>
  </si>
  <si>
    <t>拼装式，由塑料风叶、球形轴、钢丝支架等组成，叶半径不小于20mm，风叶为6片，分3种颜色，每种颜色2片，带有六边形契芯，每片厚度不小于1mm。叶片插轴采用工程塑料制作，球形轴为塑制，带有燕尾槽，Φ23mm，轴身带有可供六边形契芯插入槽，可与风叶分别处于30°、60°、90°三种不同的位置进行组装，钢丝支架采用低碳金属制成，Φ1.5mm，表面做防锈处理，风产品外形尺寸不小于60mm×40mm×90mm，产品组装方便、转动灵活。</t>
  </si>
  <si>
    <t>组装水轮材料</t>
  </si>
  <si>
    <t>1.由手水槽、轮毂、6个叶片、漏斗及支架等组成。2.叶片可多种角度与轮毂契合，叶片面积为为30mm×26mm，厚度不小于1mm。3.底座尺寸不小于110mm×80mm×19mm。4.塑料产品选用全新塑料注塑而成，无毒、环保、性能好。5.金属件采用优质钢材，防锈电镀处理。6.标志、说明书、包装、运输、贮存符合JY0001-2003的有关规定。</t>
  </si>
  <si>
    <t>太阳能的应用材料</t>
  </si>
  <si>
    <t>1.产品为散件盒装，由太阳能电池板、微型电动机（带风叶）、蜂鸣器及联接板组成；2.太阳能电池板尺寸为60×60mm,引线尺寸不小于120mm,焊接牢固，无虚焊。3.小电机轴芯与小风叶配合松紧适度。4.标志、说明书、包装、运输、贮存符合JY0001-2003的有关规定。</t>
  </si>
  <si>
    <t>小鼓</t>
  </si>
  <si>
    <t>塑料鼓  直径100mm,附有敲击锤两个</t>
  </si>
  <si>
    <t>组装土电话材料</t>
  </si>
  <si>
    <t>1.由电话筒2只、话筒压盖2只、薄膜2块、塑料圆片2片、细线5米组成。2.话筒规格 Φ50mm×37mm，壁厚1.5mm；薄膜2张，145mm×118mm，两层；塑料圆片直径约25mm，厚度不小于0.5mm，圆片中心及一侧共有2小孔。3.产品符合JY0001《教学仪器产品一般质量要求》。4.标志、说明书、包装、运输、贮存符合JY0001-2003的有关规定。</t>
  </si>
  <si>
    <t>热传导实验材料</t>
  </si>
  <si>
    <t>木、金属、塑料、玻璃、陶瓷、棉花、石棉等材料</t>
  </si>
  <si>
    <t>物体热涨冷缩实验材料</t>
  </si>
  <si>
    <t>金属球、塑料球、实验架等</t>
  </si>
  <si>
    <t>灯座及灯泡</t>
  </si>
  <si>
    <t>螺旋式灯座，可与E10小电珠配用。小灯座由底板、接线柱、灯座组成。底座采用酚醛塑料制作，外形尺寸为75×35×10mm，底座上有两个直径为4.5mm的安装孔，孔距为40mm；灯座采用厚度不小于0.5mm的磷铜片制成，连接片为铜片，宽8mm；接线柱为644型，行程不小于6mm；小灯座最高工作电压为36V，最大工作电流为2.5A。灯泡为2.5V或3.8V小灯珠。</t>
  </si>
  <si>
    <t>开关</t>
  </si>
  <si>
    <t>单刀单掷开关</t>
  </si>
  <si>
    <t>物体导电性实验材料</t>
  </si>
  <si>
    <t>产品由实验盒、电池盒、导电连接片、插座卡、指示灯、测试片等组成。实验盒由ABS材料制作，外形尺寸为95mm×65mm×35mm；电池盒嵌装于实验盒内部，可放置两节5号电池；盒体有可盛液体的专用槽，内有耐酸碱不锈钢导电片，供测试导电性，导电连接片和插座卡采用厚度不小于0.5mm的铜质材料制作；指示灯采用红色发光二极管；测试片包括铜片、铁片、塑料片，用尺寸为65mm×10mm。</t>
  </si>
  <si>
    <t>学生用尺寸为36mm×9mm×6mm，一对。磁铁经高温老化处理后两磁极磁感应强度平均值不小于60mT</t>
  </si>
  <si>
    <t>学生用，1支，外形尺寸：40mm×34mm×7mm，磁铁表面油漆，红色表示“N”极，蓝色表示“S"极。 符合JY0001－2003《教学仪器设备产品一般质量要求》的有关规定</t>
  </si>
  <si>
    <t>磁针</t>
  </si>
  <si>
    <t>16支，产品由磁针体及支座组成。小磁针的磁针体为平面菱形，磁针体外形尺寸：长28±1.0mm，宽8±0.7mm。磁针体表面喷漆，北极（N）为红色，南极（S）为白色。小磁针出厂一年内，磁针体的平均剩磁不小于5mT；支座底径φ25±1.0mm，支座总高约28mm。</t>
  </si>
  <si>
    <t>环形磁铁</t>
  </si>
  <si>
    <t>铁氧体环形磁铁一对，外径30mm，表观磁感应强度不小于0.05mT。其他性能符合JY0057－1994要求</t>
  </si>
  <si>
    <t>电磁铁组装材料</t>
  </si>
  <si>
    <t>1.电磁铁组装材料由以下配件组成：1个铁芯、2个圆柱形铁芯、2根线，1个衔铁，5大头针枚，2个骨架，1个塑料盒。2.塑料盒为透明，尺寸不小于103mm×58mm×27mm。3.其余符合JY 0012第5章的有关要求。4.标志、说明书、包装、运输、贮存符合JY0001-2003的有关规定。</t>
  </si>
  <si>
    <t>电磁铁</t>
  </si>
  <si>
    <t>演示用</t>
  </si>
  <si>
    <t>手摇发电机</t>
  </si>
  <si>
    <t>产品由外壳、传动机构、小电机、灯珠、连接导线、接线柱、台边夹等组成。仪器可手持演示，也可夹持在实验台边演示。外壳采用透明性好的“372”材料制作，能清晰看清仪器内部结构；传动机构采用摇把带动齿轮传动，各齿轮啮合紧密，传动灵活；灯珠采用6V,0.3A小电珠，还可通过接线柱外接直流，说明电能可转换为机械能，台边夹采用金属材料制作，宽度不小于16mm,夹紧范围不小于45mm.</t>
  </si>
  <si>
    <t>小孔成像装置</t>
  </si>
  <si>
    <t>组装式</t>
  </si>
  <si>
    <t>平面镜及支架</t>
  </si>
  <si>
    <t>1.由二个支座、二个小平面镜组成。2.镜面大小56×38×1mm个平面镜。3.支架64mm×25mm×14mm，蓝色ABS塑料制成4.平面镜普通玻璃，无气泡、结石、条纹。5.标志、说明书、包装、运输、贮存符合JY0001-2003的有关规定。</t>
  </si>
  <si>
    <t>曲面镜及支架</t>
  </si>
  <si>
    <t>凸面镜、凹面镜等</t>
  </si>
  <si>
    <t>透镜、棱镜及支架</t>
  </si>
  <si>
    <t>凸透镜、三棱镜等</t>
  </si>
  <si>
    <t>成像屏及支架</t>
  </si>
  <si>
    <t>1.由成像屏及支架组成。2.成像屏长75mm、宽60mm、厚1mm的塑料白屏和厚1mm的塑料毛玻璃，平整无划痕。3.支架为45mm×49mm×49mm塑料制成，共2个，组装方便。4.标志、说明书、包装、运输、贮存符合JY0001-2003的有关规定。</t>
  </si>
  <si>
    <t>昆虫观察盒</t>
  </si>
  <si>
    <t>带不小于3倍的放大镜</t>
  </si>
  <si>
    <t>动物饲养笼</t>
  </si>
  <si>
    <t>塑料或金属制</t>
  </si>
  <si>
    <t>塑料注射器</t>
  </si>
  <si>
    <t>30ml</t>
  </si>
  <si>
    <t>平面政区地球仪</t>
  </si>
  <si>
    <t>1∶40000000</t>
  </si>
  <si>
    <t>平面地形地球仪</t>
  </si>
  <si>
    <t>1∶40 000 000</t>
  </si>
  <si>
    <t>照相机模型</t>
  </si>
  <si>
    <t>光学</t>
  </si>
  <si>
    <t>儿童骨骼模型</t>
  </si>
  <si>
    <t>模型PVC材质。男性成人骨骼模型，高850mm，串制成正常直立姿态于支架上，各部位骨骼尺寸、要求应符合JY159-1984的要求</t>
  </si>
  <si>
    <t>儿童牙列模型</t>
  </si>
  <si>
    <t>1.适用小学自然教学演示时使用； 
2.模型取正常儿童男性牙齿的上颌和下颌部分，用蛇形管连接，可自由张开、闭合，并附牙刷。
3.产品采用优质复合树脂制作成型后经高档漆喷漆绘色而成。
4.外形尺寸为：上颌部分：不小于160mm×130mm×60mm，下颌部分：不小于160mm×130mm×55mm。5.附牙刷，</t>
  </si>
  <si>
    <t>少年人体半身模型</t>
  </si>
  <si>
    <t>PVC材质，少年模型，高420mm带底座。头颈部座正中矢状切面，颈部做水平切面，胸腹部两侧近腋前线切下胸腹壁，显示内脏器官位置、形态结构和相互关系，其他技术要求应符合JY158-1984</t>
  </si>
  <si>
    <t>眼构造模型</t>
  </si>
  <si>
    <t>PVC材质，由六倍大成人眼球模型，支架和底座组成，眼球前后极正中水平切面，展示内部结构、器官、血管、神经等，技术要求应符合JY164-84</t>
  </si>
  <si>
    <t>啄木鸟仿真模型</t>
  </si>
  <si>
    <t>自然大，用羽毛制作</t>
  </si>
  <si>
    <t>件</t>
  </si>
  <si>
    <t>猫头鹰仿真模型</t>
  </si>
  <si>
    <t>地动仪模型</t>
  </si>
  <si>
    <t>由地动仪筒体一套、塑料龙8条、塑料蛙8只、底座1个、支杆1根、龙珠8颗组成。地动仪筒体为塑制，含：筒座、筒身、筒盖、筒顶盖4部分组成。底座底端直径约140mm，上端与筒身拼接的直径约180mm，底座边印有中国四大神兽。筒身下端直径约178mm、上端直径约180mm，筒身外附有塑料龙8条，龙长150mm，高75mm，龙嘴可张开。筒盖下端直径185mm，上端直径104mm，筒顶盖直径102mm。表面均涂有金色漆。筒身内部带有地震摇晃碰触机制。塑料蛙高65mm，长73mm，宽37mm，嘴部张开，规格：25mm×30mm，深度18mm。表面均涂有金色漆。龙珠为金属制，直径8mm，表面镀铬。支杆规格：315mm×Φ10mm。底座为木制八菱形，座底每面边长为150mm，座面每面边长为：170mm，底座高90mm。</t>
  </si>
  <si>
    <t>地球构造模型</t>
  </si>
  <si>
    <t>球体通过地轴连接在底座上可以自由转动，并能停止在任一位置；静止或转动时整个产品都有足够的稳定度；球体圆度符合相关的要求，地轴的倾角为66.5°，并垂直与赤道面；图形采用地图出版社新版的地球仪图片；球体不出现多处裂纹（不的大于5处），其裂纹长度不大于5mm；球体表面没有裂纹、皱纹、气泡和脱落；球体作防潮处理，表面涂清漆。</t>
  </si>
  <si>
    <t>司南模型</t>
  </si>
  <si>
    <t>产品有地盘和磁勺组成，地盘边长尺寸为160mm*160mm，底板为木质，盘面为镀铜仿古塑料板制作，盘面挟有发布八卦、天干、地支和二十八宿，共计二十四个方位图。磁勺为金属勺，勺的尾部为强磁。</t>
  </si>
  <si>
    <t>月相变化演示器</t>
  </si>
  <si>
    <t>昆虫标本</t>
  </si>
  <si>
    <t>常见益虫、害虫各(6～7)种</t>
  </si>
  <si>
    <t>植物种子传播方式标本</t>
  </si>
  <si>
    <t>动物传播、弹力传播、风力传播、水力传播</t>
  </si>
  <si>
    <t>盒</t>
  </si>
  <si>
    <t>洋葱表皮装片</t>
  </si>
  <si>
    <t>1.装片厚度≤1.2mm；2.标本在80×和200×学生显微镜下观察洋葱表皮装片的各结构； 3.看清鳞片叶表皮的长方形细胞，并具细胞核；4.切片厚度均匀，无污物。</t>
  </si>
  <si>
    <t>片</t>
  </si>
  <si>
    <t>矿物标本</t>
  </si>
  <si>
    <t>塑料制标本盒，标本分别为石英、长石、方解石、云母、石膏、白云石。共计6种。</t>
  </si>
  <si>
    <t>岩石标本</t>
  </si>
  <si>
    <t>塑料制标本盒，标本分别为石灰岩、大理石、砂岩、花岗岩、玄武岩、页岩。共计6种。</t>
  </si>
  <si>
    <t>金属矿物标本</t>
  </si>
  <si>
    <t>铜、铁、铝、钨、锡等</t>
  </si>
  <si>
    <t>土壤标本</t>
  </si>
  <si>
    <t>塑料制标本盒，标本分别为壤土、砂质土、腐殖土、黏质土。共计4种。</t>
  </si>
  <si>
    <t>矿物提炼物标本</t>
  </si>
  <si>
    <t>石油、金属等</t>
  </si>
  <si>
    <t>中国政区地图</t>
  </si>
  <si>
    <t>1.1*0.8米</t>
  </si>
  <si>
    <t>张</t>
  </si>
  <si>
    <t>中国地形地图</t>
  </si>
  <si>
    <t>小学科学安全操作挂图</t>
  </si>
  <si>
    <t>全开</t>
  </si>
  <si>
    <t>小学科学生命世界教学挂图</t>
  </si>
  <si>
    <t>小学科学物质世界教学挂图</t>
  </si>
  <si>
    <t>小学科学地球与宇宙教学挂图</t>
  </si>
  <si>
    <t>29幅，对开</t>
  </si>
  <si>
    <t>植物分类图谱</t>
  </si>
  <si>
    <t>28幅，对开</t>
  </si>
  <si>
    <t>动物分类图谱</t>
  </si>
  <si>
    <t>24幅，对开</t>
  </si>
  <si>
    <t>小学科学生命世界教学投影片</t>
  </si>
  <si>
    <t>大16开128克铜板纸、四色胶印。</t>
  </si>
  <si>
    <t>小学科学物质世界教学投影片</t>
  </si>
  <si>
    <t>小学科学地球与宇宙教学投影片</t>
  </si>
  <si>
    <t>105片/套</t>
  </si>
  <si>
    <t>小学科学教学素材库</t>
  </si>
  <si>
    <t>90片/套</t>
  </si>
  <si>
    <t>小学科学实验教学指导书</t>
  </si>
  <si>
    <t>60片/套</t>
  </si>
  <si>
    <t>小学科学实验仪器手册</t>
  </si>
  <si>
    <t>符合新课程标准的小学科学教学素材库CD-ROM</t>
  </si>
  <si>
    <t>一字螺丝刀</t>
  </si>
  <si>
    <t>型号规格：一字</t>
  </si>
  <si>
    <t>十字螺丝刀</t>
  </si>
  <si>
    <t>型号规格：十字</t>
  </si>
  <si>
    <t>电烙铁</t>
  </si>
  <si>
    <t>60w，20w，橡胶线</t>
  </si>
  <si>
    <t>吹风机</t>
  </si>
  <si>
    <t>额定电压220V，50Hz，1000W，冷热风双项选择，符合标准JB/T5880-1991 《日用吹风机》的有关规定；符合GB 21746－2008《教学仪器设备安全要求总则》教学仪器设备安全的国家强制性标准的要求。</t>
  </si>
  <si>
    <t>卷尺</t>
  </si>
  <si>
    <t>2m</t>
  </si>
  <si>
    <t>台秤</t>
  </si>
  <si>
    <t>指针式，1kg</t>
  </si>
  <si>
    <t>弹簧秤</t>
  </si>
  <si>
    <t>质量单位，2.5kg</t>
  </si>
  <si>
    <t>三角板</t>
  </si>
  <si>
    <t>演示用，60°、45°各1</t>
  </si>
  <si>
    <t>圆规</t>
  </si>
  <si>
    <t>演示用，附橡皮脚</t>
  </si>
  <si>
    <t>量角器</t>
  </si>
  <si>
    <t>演示用，0--180°</t>
  </si>
  <si>
    <t>专用直尺</t>
  </si>
  <si>
    <t>1m、m、dm、cm、mm四种单位</t>
  </si>
  <si>
    <t>枝</t>
  </si>
  <si>
    <t>测绳</t>
  </si>
  <si>
    <t>50m</t>
  </si>
  <si>
    <t>条</t>
  </si>
  <si>
    <t>竖式计数器</t>
  </si>
  <si>
    <t>演示用，五档</t>
  </si>
  <si>
    <t>演示算盘</t>
  </si>
  <si>
    <t>PVC塑料框架，长度不小于695mm,宽度不小于35mm,厚度不小于16mm,算珠共17档，上二下四，算珠直径不小于30mm，算珠杆直径6mm,可以在杆上滑动后不滑落。</t>
  </si>
  <si>
    <t>计数棒</t>
  </si>
  <si>
    <t>演示用，每10根一捆，10捆</t>
  </si>
  <si>
    <t>钉板</t>
  </si>
  <si>
    <t>390mm×590mm</t>
  </si>
  <si>
    <t>七巧板</t>
  </si>
  <si>
    <t>七种颜色，所组成的正方形不小于80mm×80mm，厚不小于1mm</t>
  </si>
  <si>
    <t>角操作材料</t>
  </si>
  <si>
    <t>1.仪器由三根塑料条和量角器组成。2.三根塑料条可通过钉孔连接组合成各种类似的三角形。3.塑料条长100mm，宽7mm，厚2mm。</t>
  </si>
  <si>
    <t>面积测量器</t>
  </si>
  <si>
    <t>透明，不小于100mm×100mm</t>
  </si>
  <si>
    <t>探索几何图形面积计算机公式材料</t>
  </si>
  <si>
    <t>正方形、长方形、三角形、平行四边形、梯形、圆形等</t>
  </si>
  <si>
    <t>探索几体形体积计算机公式材料</t>
  </si>
  <si>
    <t>长方体 、正方体、圆柱体、圆锥体等</t>
  </si>
  <si>
    <t>口算练习器</t>
  </si>
  <si>
    <t>数字可翻转</t>
  </si>
  <si>
    <t>小学低年级数学磁性教具</t>
  </si>
  <si>
    <t>磁性教具，不少于100枚。产品包括背景图（如学生用价目表，20以内加、减法演示图，20以内加法计算表，乘法计算表，钟表图，方格图，百以内的认识图，百以内认数与计算背景图，整数数位顺序表，除法初步认识背景，自编应用题背景图）、数字符号“0”八块，“1～9”各2块，“＋、－、×、÷”各2块，“＝、”4块，“＞、＜”各2块。“米、分米、厘米、克、千克、时、分、秒、元、角”各2块，实物板块（小兔12块、苹果12块、小花10块、圆形卡片红黄两色各10块、方形卡片20块、小棒红黄两色各10块、飞机10块、男孩2块、女孩2块、轿车2块、公交车2块、货车1块、摩托车1块、自行车1块、角度演示器1个，10数字棒15根，100数字块10块，另有各种几何图卡片。）。能演示小学数学100以内数数以及＋、－、×、÷的运算。每种磁性片卡工作面磁场强度应≥5mT。外形尺寸：长方形≥50×80mm；圆形Φ≥50mm；棒形≥80mm；正方形≥50×50mm，厚5mm。带刻度直尺。</t>
  </si>
  <si>
    <t>小学中年级数学磁性教具</t>
  </si>
  <si>
    <t>磁性教具，不少于100枚。产品包括背景图（如方格图，半圆仪，自编应用题背景图，学习用品价格表，整数、小数数位顺序表，整数数位顺序表，数位顺序表）、数字符号“0”八块，“1～9”各3块，“＋、－、×、÷”各3块，“＝、”4块，小数点3块。“＞、＜”各1块，“≈、（）、[]”各2块。“米、分米、厘米、毫米、吨、千克、克、亿、万、X”各2块，实物板块（黑白小兔各6块、苹果12块、圆形卡片红黄两色各10块、方形卡片10块、小棒红黄两色各10块、飞机2块、男孩2块、女孩2块、轿车2块、公交车2块、货车1块、摩托车1块、自行车1块、角度演示器1个，另有各种几何图板，如半圆、四分之一圆、十六分之一圆、长方形、正方形、三角形、梯形等。）。能演示小学数学100以内数数以及＋、－、×、÷的运算。每种磁性片卡工作面磁场强度应≥5mT。外形尺寸：长方形≥50×80mm；圆形Φ≥50mm；三角形边长≥50mm，棒形≥80mm；正方形≥50×50mm，厚5mm。直径为100mm的圆形图片（图片上绘有黑色标记线）与带刻度直尺配套使用，两者可通过齿槽进行相对运动，演示圆周率。</t>
  </si>
  <si>
    <t>小学高年级数学磁性教具</t>
  </si>
  <si>
    <t>磁性教具，不少于100枚。产品包括背景图（如方格图、半圆仪，株距行距计算演示图，整数、小数位数顺序表）、数字符号“0”八块，“1～9”各3块，“＋、－、×、÷”各3块，“＝、.”各4块，“＞、＜、≈、：、……”各2块。实物板块（兔子12块、苹果12块、飞机10块、圆形卡片红黄两色各10块、方形卡片10块、小棒红黄两色各10块、男孩2块、女孩2块、轿车2块、公交车2块、货车1块、摩托车1块、自行车1块、角度演示器1个，另有各种几何图板，如半圆、四分之一圆、十六分之一圆、长方形、正方形、三角形、梯形等。）、符号图板（a、b、c、d、s、v、h、r、x、%、∏）个2块。能演示小学数学100以内数数以及＋、－、×、÷的运算。每种磁性片卡工作面磁场强度应≥5mT。外形尺寸：长方形≥50×80mm；圆形Φ≥50mm；三角形边长≥50mm，棒形≥80mm；正方形≥50×50mm，厚5mm。直径为100mm的圆形图片（图片上绘有黑色标记线）与带刻度直尺配套使用，两者可通过齿槽进行相对运动，演示圆周率。</t>
  </si>
  <si>
    <t>钟表模型</t>
  </si>
  <si>
    <t>演示用，两针，非联动，12时表示</t>
  </si>
  <si>
    <t>演示用，三针，联动，12时表示</t>
  </si>
  <si>
    <t>几何形体模型</t>
  </si>
  <si>
    <t>长方体（一般和特殊）、正方体、实心圆柱、空心圆柱、圆锥体（等底等高、等低不等高）、球等</t>
  </si>
  <si>
    <t>厘米立方块</t>
  </si>
  <si>
    <t>每块为单色，颜色种类不少于2种，10mm*10mm*10mm,30个</t>
  </si>
  <si>
    <t>几何形体表面积展开模型</t>
  </si>
  <si>
    <t>长方体、正方体、圆柱体</t>
  </si>
  <si>
    <t>圆面积、圆周率计算公式推导演示模型</t>
  </si>
  <si>
    <t>ф200mm</t>
  </si>
  <si>
    <t>小学数学教学素材库</t>
  </si>
  <si>
    <t>光盘</t>
  </si>
  <si>
    <t>六</t>
  </si>
  <si>
    <t>音美体设备设施与器材</t>
  </si>
  <si>
    <t>电子琴</t>
  </si>
  <si>
    <t>61键力度键盘；</t>
  </si>
  <si>
    <t>铃鼓</t>
  </si>
  <si>
    <t>大号，直径6英寸，木质。</t>
  </si>
  <si>
    <t>沙锤</t>
  </si>
  <si>
    <t>塑料制大号，总长15厘米。</t>
  </si>
  <si>
    <t>付</t>
  </si>
  <si>
    <t>小锣</t>
  </si>
  <si>
    <t>中音手锣 22公分</t>
  </si>
  <si>
    <t>面</t>
  </si>
  <si>
    <t>小堂鼓</t>
  </si>
  <si>
    <t>≥26公分8寸</t>
  </si>
  <si>
    <t>金钹</t>
  </si>
  <si>
    <t>≥17.5公分</t>
  </si>
  <si>
    <t>手鼓</t>
  </si>
  <si>
    <t>大号，木质，直径15厘米。</t>
  </si>
  <si>
    <t>铝板琴</t>
  </si>
  <si>
    <t>8音</t>
  </si>
  <si>
    <t>音乐教学挂图</t>
  </si>
  <si>
    <t>人物、乐器</t>
  </si>
  <si>
    <t>音乐方凳</t>
  </si>
  <si>
    <t>加厚6面体，铝合金封边，坐板为12mm高密度板，规格：30*24.5*37，龙骨：20x20mm方管</t>
  </si>
  <si>
    <t>触控一体机</t>
  </si>
  <si>
    <t>一、电视外观设计要求参数：
1、 集成触摸、电视、模块化电脑主机等一体化内嵌设计；2、前框为铝合金优质材质，圆弧角防撞三边等边超窄边美观设计，型材超窄边为：≦21.5mm不能超过：21.5mm；3、铝合金时尚外观，金属黑喷砂氧化工艺，圆弧角防撞三边等边超窄边美观设计，前框铝框表面采用拉丝氧化工艺防止手汗或与空气的水汽引起的生锈问题； 4、前面板8个功能按键、遥控头、指示灯在同一侧，另一侧带前置VGA×1，PC AUDIO×1，HDMI×1，TOUCH×1，A-USB×1，PC-USB×3接口，方便老师备好课放U盘来教室直接打开课件导入一体机白板软件进行上课；5、实用快捷方便，喇叭朝前出音，避免嵌入黑板之后影响声音效果，原音无阻挡，音质纯正； 6、触摸支持前拆式维护：取下护角螺丝后，可将触摸框PCB从四个角侧边取出，实现前拆式维护； 7、前置喇叭：前置2*15W双频喇叭：音箱式前置喇叭，原音无阻挡，音质效果好，避免嵌入墙体之后影响声音传播，保证室内声音有效覆盖，完全满足视听效果，需提供国家权威部门出具的检测报告；
二、显示参数：
1、屏幕尺寸（对角线）：70英寸（16:9）；2、背光类型：LED 背光；3、刷新频率：≥120Hz；4、对比度：≥3500：1；5、亮度：≥350cd/m2；6、色彩：10bit，≥16.7M；7、屏幕物理分辨率：≥3840×2160；8、格式及扫描方式： 支持1080P，逐行扫描；9、 灰度: 屏幕显示灰度分辨等级达到128灰阶以上，画面清晰，显示效果细腻，需提供国家权威部门出具的检测报告；
三、电视接口：
1、输入端口（不含PC端口）：≥1路VGA，≥3路HDMI，≥1路模拟电视RF，≥1路AV（Mini口），≥1路VGA音频端口，≥1路多媒体USB，≥2路前置PC USB（整机带PC时该端口有效）；2、输出端口（不含PC端口）；
四、防护玻璃：
减少外界光线影响，同时具有较高的安全保护性，要求采用≥4mm高强度防划、防爆、钢化玻璃，并提供第三方专业检测机构测试报告。
五、触摸参数：
1、触控特性：要求6-10点红外技术，无需安装驱动和校准定位，无遮挡下同时识别10点的独立书写操作，触摸分辨率不少于32767*32767；光标响应速度：≥120点/s；2、无触摸死点：进行单点或少于最高点数的多点遮挡后，仍能正常书写，不影响书写性能；3、 触摸屏抗光性设计：用100K LUX照度的白炽灯进行直接照射，触摸功能正常使用,并提供第三方专业检测机构测试报告； 4、 触摸屏防遮挡、损坏设计：任意四个测试点，每个测试点连续遮挡1—10个红外发射管，从未遮挡区域向遮挡区域进行多点连续划线，划线正常无断线现象，需提供国家级别权威部门出具的检测报告，并提供专业机构独立第三方检测报告；（投标时要提供现场演示）; 5、信号切换：触控信号切换菜单可以通过手势触摸、前置按键、遥控器三种方式实现调出，方便用户使用。（投标时要提供现场演示）
六、功能要求：
1、系统设计： WINDOWS系统触摸屏响应时间, 首点响应速度≦8ms 续点响应速度≦4ms,书写响应速度≦25ms, 需提供国家级别权威部门出具的检测报告；2、 批注功能：在电子白板下实现批注功能时，不仅可以批注文档还能对任意画面进行批注，并且具有保存、擦除等功能。3、支持一键节能：产品具备在不关闭电源整机电源的情况下，且不通过使用遥控器，可一键关闭或开启液晶屏背光，实现功耗降低超过80%，通过敲击重新唤醒屏幕，需提供国家权威部门出具的检测报告（投标时要提供现场演示）； 4、 具有双网卡设计，可实现独立的有线和无线两种上网模式，可针对不同环境使用方便客户使用。采用无线WIFI设计，可进行无线连接，无需布线方便客户使用；
七、环境使用设计要求：
针对学校复杂的使用环境及海南地区高温高湿的天气因素，为保障机器的正常运行及师生的自身安全，要求产品具有以下设计要求：1、 静音设计：要求一体机整体在常规使用下，噪音等级≤18.5dB（A），并提供专业机构独立第三方检测报告；2、 浪涌防护设计：浪涌（冲击）抗扰度≥A级，并提供专业机构独立第三方检测报告； 3、 静电防护设计：静电放电抗扰度≥B级，并提供专业机构独立第三方检测报告；4、 防盐雾试验：长期此环境下使用机器表面无起泡、锈蚀等现象，需提供国家级别权威部门出具的检测报告，并提供专业机构独立第三方检测报告；5、 防撞击设计：用1000g钢球在1m高度进行自由落体撞击，防护玻璃表面无损伤破裂，并提供专业机构独立第三方检测报告；6、 阻燃设计：验实室用同样的3台一体机样品各进行10s、60s、120s的燃烧试验，样品燃烧时间均不超过15s。可有效避免产品意外燃烧，保证教生安全，提供专业机构独立第三方检测报告；7、防尘试验：设计等级要求≥IP6X，需提供国家级别权威部门出具的检测报告，并提供专业机构独立第三方检测报告； 8、防辐射：产品具备防辐射功能（辐射骚扰满足 CCC 要求），需提供国家权威部门出具的检测报告；9、试验等级要求≥IP5X，并需提供国家级别权威部门出具的检测报告
八、PC参数：
可插拔式内置电脑1、设计标准：采用Intel OPS标准超薄抽拔式电脑，集成于一体机内部，电脑供电与整机供电采用一根电源线实现整体供电，要求拆卸方便，便于售后维修；2、系统维护：该电脑采用新式系统恢复功能，采用隐藏式硬件系统还原按钮，傻瓜式操作，通俗易懂；需提供现场演示。3、配置要求：（1）处理器：低功耗酷睿双核心四线程I5 CPU；内存容量：≥4GB DDR3,可扩充至8GB；固态硬盘：256GB，SATA 2.5寸；（2）主芯片组：Intel芯片组,或其他更优于的芯片组；主机接口：≥1路HDMI，≥2路USB3.0，≥2路USB2.0，≥1路千兆网卡，≥1路音频输入，≥1路音频输出；有PC启动键（3）无线鼠标键盘（4）操作系统：支持32或64位Windows\Linux嵌入式操作系统，安全易维护。
九、电子教学软件：
1、可提供明确的、突出的、并且唯一的图标或按钮来指示用户进行书写和鼠标两种状态的切换，清楚明了，实现鼠标和书写状态一键式切换。2、软件易用性软件上的大多数按钮和图标都配有中文标题（不是鼠标移上去才显示的方式），以方便用户迅速、直观地理解按钮或图标的含义，增强软件易用性。3、书写标注功能，提供至少包括普通笔、工具笔、荧光笔、强调笔、毛笔、排笔、钢笔、纹理笔、铅笔、竹笔在内8-10种笔，毛笔字的书写要求具有笔锋，工具笔除了可书写外，还可以实现探照灯、放大镜功能；强调笔闪烁后消失。4、擦除功能，能按需选择不同大小的板擦进行书写内容的擦除,并提供区域擦除和清屏功能。5、基本绘图功能，能提供包括矩形、三角形、椭圆形、立方体、圆柱体在内的至少25种基本几何图形；能提供包括上箭头、下箭头、弧形箭头、丁字箭头在内至少25种箭头图形绘制；可实现上述图形的绘制、大小调整、旋转、删除、锁定、复制、图层调整、填充等常用功能。同时提供多种线条样式和透明度的设置功能。6、学科绘图功能能按学科分类提供至少8门学科的绘图功能，提供绘制多种或多个原子结构图、地理图例与符号、各国国旗、天气符号、坐标系、光学符号、电学符号、力学符号、神经系统符号、运行系统符号、遗传学符号等。7、实验仪器绘图功能能提供包括物理、化学等学科常用的实验仪器绘制功能，至少可绘制天平、显微镜、试管、酒精灯、启普发生器、量筒、三角架、木块等50种以上实验仪器。8、图形智能识别能将手绘的图形自动识别成标准图形，能至少识别横线、竖线、正圆、椭圆、矩形、三角形、四边形、五边形等多边形。9、多边形绘制提供多边形绘制功能，用户可以按自己的意愿绘制多边形的形状。10、文本用户可以通过屏幕键盘输入中文、英文、数字、符号等，并可以进行简易编辑。11、手写识别持手写识别功能，可以识别中文简体、英文、数字，并对输入文字的大小、颜色、字体、对齐格式进行编辑，并可以任意移动、旋转。12、插入表格可按用户的需求插入不同行数、列数的表格，并可在表格中编辑文字等，可对表格进行缩放、旋转、颜色设置、删除、插入、复制等操作。13、对象编辑能对页面中的任何对象（包含书写的笔迹）进行复制、粘贴、移动、放大、缩小、旋转、导出、克隆、锁定、导出为图片、超链接等编辑。14、页面功能可新增页面、删除页面、浏览页面、保存页面和调整页面顺序；将操作过的页面自动保存，可随时调看之前操作的任何页面，并能再次修改；能导出保存为多种图片格式，如gif,jpg,bmp,png等。具备页面无限扩展功能，同时可以设置页面的显示比例，可以扩大和缩小页面。15、常用辅助工具提供幕布、软键盘、定时器、探照灯、屏幕截图、放大镜、计算器、随机点名、刮奖区等至少10种以上的教学展示的辅助工具。16、教学工具提供仿真教学工具:直尺、30º、45º三角尺、量角器、圆规，可在刻度边缘画直线，以上工具可移动、缩放和旋转；量角器、直尺和三角板提供双游标，方便用户测量使用。量角器可以画角度和弧度。17、专用学科工具能按学科分类提供至少8门以上学科、40个以上专用学科工具，学科工具必须涵盖语文、数学、英语、物理、化学等学科，内容包括但不仅包括：汉语拼音、成语词典、英语词典、函数图像、三角函数图像、复数运算、光学实验、元素周期表、乐器工具等教学常用工具。18、背景功能用户可以自定义页面背景的颜色和图案，提供多种常用颜色以及图案的背景供用户使用，能至少提供12种以上常见作业本，例如汉字田字格、拼音、课文、方格、英文、音乐五线谱等常用的教学背景模板。并可调整背景放置方式。19、 喷桶功能:能对绘图的几何图形内封闭区域进行颜色填充（包括对地图、学科封闭图形进行填充）。20、 放大镜:多倍数放大页面内容，放大后能自由移动放大镜。21、屏幕录制:能将上课的全过程进行录制和回放，包括支持录制屏幕内容和麦风声音。22、 插入功能:可以插入图片、视频、音频、等文件。23、 页面缩放和漫游具备页面无限漫游、超大板书功能，可缩放页面、恢复当前页面的显示尺寸，无限新建板书，板书内容集中浏览及选择性保存功能。24、 操作系统:支持WINXP,Windows vista,WIN7,WIN8系统。25、 图片素材能提供各种学科符号图片，包括数学、化学、物理、地理、生物等学科，包括平面几何图形、立体几何图形、化学实验装置等教学符号图片。学科符号图片数量至少600幅。26、学科素材提供人物、动物、地图等教学过程需要用到的常用素材图片和数学、化学、物理、地理、生物等学科素材图片；图片格式是主流的图片格式例如jpg、gif等。学科素材图片至少7000幅。28、文件功能:白板讲解过程形成的页面可以保存为单一文件，退出软件后，双击此文件可以直接打开。29、 导出文件:可把白板课件导出为word文件、PDF文件和EXE文件，也可以导出为图片文件，导出时可选择导出当前页面或全部页面。30、打印:打印白板页面内容，可预览打印的演示文件内容。32、 保存批注到OFFICE可把当前批注保存到当前打开的word、ppt和excel文件中。31、 PPT标注和保存能使用白板软件直接打开PPT文件进行演示，在演示过程中，可以通过白板软件上的按钮控制PPT上下翻页。对PPT的批注可以准确保存到PPT文件里面，再次打开PPT时，批注内容不错位，并且能独立对每个批注进行编辑和操作。32、 支持连接摄像头/展台设备可读取摄像头/展台设备的图像，支持截图、批注、缩放等功能。33、支持扩展桌面（多屏幕）可在扩展屏幕上进行书写、绘图、白板工具以及全部功能的使用。34、支持多语言:支持多国语言及国内少数民族语言。37、软件升级:软件终身免费升级服务。 35、触控一体机支持教师用笔记本电脑或台式电脑、平板电脑的信号无线传输实现同屏互控功能，可高传输带宽确保高清视频信号实时、延迟、点对点传输显示。需提供现场演示。36、手机无线同屏功能: 能将(手机、平板)的教学文档、图片、PPT文件等能通过无线方式跨平台同步显示到教学一体机上，在电脑状态下具有远程回控功能，可以进行上课标注，修改内容，方便老师用手机也能备课，需提供国家级别权威部门出具的检测报告；需提供现场演示。
1、CCC认证证书、质量管理体系认证证书（ISO9001）、环境管理体系认证证书（ISO14001）、职业健康安全管理体系认证证书（OHSAS18001）；节能认证、2、提供针对本项目的授权书原件、售后服务承诺函原件、参数确认函原件，并加盖公章。</t>
  </si>
  <si>
    <t>壁挂式展台
(高拍仪）</t>
  </si>
  <si>
    <t>1.硬件参数：
1.500（2592*1944）万像素下，动态速率15帧/秒；变焦：1000%倍数码变焦；
2.支持幅面：A4；输出格式：MJPG，YUY2；最低照度：10Lux；颜色:银白色；推荐照度：50-80Lux ；光圈：F/NO :2.0；闪烁控制：50HZ或60HZ；
3.工作电压：5V；最大电流300mA；待机电流：&lt;5mA；工作温度：-10-40度；
4.USB传输规格：High-speed USB 2.0 interface；
5.免驱支持系统: Windows 10，Windows8/8.1 Windows 7. Windows VISTA、 Windows XP sp2；静态图片捕获存储格式：BMP/JPG；  支持数码变焦；
6.顶端内置透镜高强数码LED补光灯，带四级触摸开关控制；自动光圈,自动白平衡，支持USB纯数字输出，支持幅面的90度旋转；USB五伏电源直接供电，弱点环保无辐射；
7.证书：ISO9001，ISO14001，职业健康安全管理体系认证（ISO18001),CE,FCC,ROHS,质量检测报告
2.软件参数：
1.带专业的扫描软件，能快速扫描试卷或讲稿，可进行OCR文字识别，迅速提取文字，形成Word文档
2.扫描文件的同时，可带自动/手动的切边纠正功能，可以快速的帮助老师进行纸张扫描纠偏；
3.带主视频头与副视频头同时拍摄，合并成一张图片的功能。
4.主、副摄像头同时拍摄合并成一张图片时，副摄像头可以在的合并的动态图像中自定义选择位置，可以把副摄像头拍摄的图片放在合并的图片中任意位置。
5.设备带智能连拍功能，同时带自动检测换纸功能，只有检测到了重新换纸才会进行新的自动连拍
6.带专业的展台软件，能进行视频与实物展示，具有动态白板批注、课件录制、对比教学、快速抓图等软件功能。通过软件与视频展示台可以实现讲稿动态即时旋转和按照1%梯度缩放，视频显示内容能够以鼠标所在点为中心，实时按照1%梯度进行无级自由缩放达1000%, 可通过电脑控制自动对焦，实现黑白/彩色之间的转换，实现色彩调节、对比度、亮度调节，带背光补偿。 
7.带有标注的保存功能，可以存储标注，形成一张图片，方便保存。
8.可以实现全屏的视频展示功能。
9.教育展示所有的操作按键都在第一视窗界面，不存在2级菜单，方便老师简易操作。
10.具有在普通投影屏上用鼠标或无线教鞭进行白板标注讲解教学和录像，录音功能
11.可以自由划线标注，支持8位彩色标注，透明度可设，笔画粗细可设，每支标注画笔可进行4种标注线条的选择，多种图形，文字，可保存、录制，即简易电子白板。并且可以将实物展示过程、人像以及声音等进行录制的视频课件，实现录播功能。
12.具有2,3,4,8,16同屏多画面对比教学功能
13.具有课件制作扫描和管理功能：支持新建、删除、改名，支持多级文件夹，支持鼠标直接拖动图片改变图片文件所属文件夹；支持自动感应连续扫描，速度可设；支持局部画面扫描，支持多个图片一键装订成册，并自带PDF阅读器,可对PDF文件中文字进行复制,支持成册图片和一组图片一键转换成PDF文。
14.支持“画中画”功能，将教学素材和教学环境双视频同屏展示、扫描、录像，实现教学过程的 “画中画”立体效果。
画中画功能时，两个视频窗口可以进行自由的切换
15. 提供针对本项目的授权书原件、售后服务承诺函原件、供货函原件，并加盖公章。
证书与荣誉：质量管理体系认证证书（ISO9001）、环境管理体系认证证书（ISO14001）、3C认证证书、检测报告、国家级软件产品登记测试报告。</t>
  </si>
  <si>
    <t>平行推拉白板</t>
  </si>
  <si>
    <t>1、基本尺寸：4000mm×1250mm(尺寸可定做)，可根据所配一体机适当调整，确保与一体机的有效配套。
2、整体结构：推拉板书写板分内外双层结构，外层为两块滑动板，内层固定书写板占据大框内整体面积，为一体机留有相应空间，固定书写板与一体机正面平齐。
3、自动调节液晶电视周边：新型双槽高档可调节边框，规格40*20mm，加厚外包反侧型ABS滑动定位角，规格45*23mm,流线双槽卡式设计，攻克了一体机与周边难以完全匹配的难题，保证一体机与周边边框无缝对接，即使一体机或者推拉黑板安装位置倾斜，通过此边框也可以完全校正。更重要的是解决了电视侧面线路可开启调节的困难。
4、板面：优质金属烤漆书写板面，采用专用教学黑板优质板面，墨绿色、亚光，厚度为0.2mm左右，漆膜硬度9H，漆层为0.025；无裂纹、无流痕、无气泡等缺陷，细腻平整、书写流畅、字迹清晰、擦后无残留、耐磨损、耐腐蚀、色调柔和、时尚美观，学生任何角度都能正常观看。表面粗糙度：Ra 1.6-3.2＆micro:m，光泽度：光泽度≤6﹪，符合 GB/T28231-2011《书写板安全卫生要求》，板面可吸附磁针、磁片，书写面规整光洁，色彩协调，亚光，干擦、可视效果佳，有效缓解学生视觉疲劳。
5、内芯材料：选用吸音、高强度、防潮阻燃聚苯乙烯板。
背板：选用采用优质防锈热镀锌钢板，机械化制作，流水线一次成型，镀锌含量Z12技术要求不低于国标GB2518-88；防止电子红外设备干扰，保护设备。厚度:0.2mm左右。
6、边框：采用豪华高强度工业电泳香槟色铝合金，模具挤压一次成型，大框规格 90mm×50mm。轨道上置隐藏双吊式滑轮，结构性解决滑轮受粉尘影响的情况，配有宽度≥30mm 的可放置粉笔和粉尘清理的多用槽，粉尘落入粉尘槽后不影响滑动板推拉；粉尘槽与滑动系统分离，与边框一次模具成形，防止粉尘垂直落地，杜绝粉尘或杂物进入滑道，影响滑动。边框经氧化、喷砂涂层处理，无明显眩光。
7、包角材料：采用抗老化高强度 ABS 工程塑料注塑成型。采用双壁成腔流线型设计，≥R25mm 的圆角，无尖角毛刺，符合JY0001-2003《教学仪器设备产品一般质量要求》。
8、书写板滑轮：上轨采用减震消音双组吊轮，滑轮使用高精度轴承，下轨采用双组水平滑块，保证滑动流畅、噪音小、前后定位精确不晃动、滑动板前后晃动小于 0.5mm，经久耐用。数目≥8 组，上下均匀安装，推拉顺畅自如，无卡挤现象和尖锐的摩擦声，稳定性好。
9、缓冲垫：黑板边框内部两侧安装缓冲垫，防止活动黑板开启时撞击立框。
10、 提供针对本项目授权书原件、售后服务承诺函原件、供货函原件并加盖公章。
11、ISO9001：2008质量管理体系认证、ISO14001：2004环境管理体系认证、GB/T 28001-2011职业健康安全管理体系认证；</t>
  </si>
  <si>
    <t>教学讲台</t>
  </si>
  <si>
    <t>产品特点：
1、讲台整体采用分体式结构
2、全钢质结构设计组成
3、整体尺寸:1150×650×880(mm)
4、台面尺寸:1150×650×190(mm),
5、材质：台面、中控盖板及隐藏式储物抽屉均选用冷钾钢板造作,整个台面钢结构组成,左右侧开门,方便装入设备,不受讲台限制;
6、结构特点:全台操作台、方便实用；
7、全封闭结构,安全防盗,锁好讲桌外无任可拆卸部件.
8、底座(黑色)采SPCC制做而成,防潮、防水、防锈。</t>
  </si>
  <si>
    <t>音箱</t>
  </si>
  <si>
    <t>（1）话筒采用2.4G无线技术，开机自动对频，配对距离不小于1米；无线接收距离不少于20米。
（2）采用9按键设计，便于功能扩展。
（3）迷你USB三合一功能接口（充电，外接头戴咪，无线音频传输）防止误接入。
（4）集成一键静音，可升级无线鼠标。
（5）话筒具有三种工作模式（话筒模式、无线鼠标模式、无线音频传输模式）。
（6）内置容量400MA的锂电池。
（7）可扩展U段无线话筒功能。
二、音箱部分：
（1）箱体采用高密度中纤板材质，棉网网罩设计；
（2）音箱自带葫芦，方便安装，可选配林桥防脱落挂件，确保安装安全；
（3）支持信号强切功能；
（4）MIC接口1路，支持幻象电源；莲花输入接口1路,莲花输出接口1路；
（5）USB输入接口1个；
（6）具有音乐音量调节旋钮1个，话筒音量调节旋钮1个；
（7）额定功率：40W×2；额定阻抗： 4Ω；
（8）喇叭单元：4寸全频喇叭一只；
（9）最大升压级：97dB；频率响应：30Hz-18kHz；灵敏度：90dB ±1dB；
（10）单只箱体尺寸不大于 150*135*280（±5mm）。
（11）音箱标配壁挂架，吊装简单方便。</t>
  </si>
  <si>
    <t>画板</t>
  </si>
  <si>
    <t>2﹟规格：600×450×18mm，中间骨架，材质：双面榉木三合板，实木边框≥10mm，45°割角拼接，对角线平面误差＜2mm</t>
  </si>
  <si>
    <t>块</t>
  </si>
  <si>
    <t>绘图仪器</t>
  </si>
  <si>
    <t>绘图仪器不锈钢五件套</t>
  </si>
  <si>
    <t>大圆规</t>
  </si>
  <si>
    <t>演示用，材质:工程塑料，画圆最大直径为800mm，附橡皮脚</t>
  </si>
  <si>
    <t>25cm、有机塑料</t>
  </si>
  <si>
    <t>100cm、有机塑料</t>
  </si>
  <si>
    <t>小学美术教学挂图</t>
  </si>
  <si>
    <t>小学，60幅，对开，国家正式出版物。</t>
  </si>
  <si>
    <t>小学美术欣赏图库</t>
  </si>
  <si>
    <t>适用于小学美术欣赏教学，中国美术学院出版社出版、16开</t>
  </si>
  <si>
    <t>绘画工具</t>
  </si>
  <si>
    <t>水粉笔1～12#各1支，水彩笔1～12#各1支、毛笔8支：大中小提斗各1支，大中小白云各1支，花枝俏1支、小依纹1支、24眼调色盒1件、17眼调色盘1件，中空吹塑定位包装箱。</t>
  </si>
  <si>
    <t>手工工具</t>
  </si>
  <si>
    <t>美工刀1把，圆规1件，直尺1件300mm，刻刀1把、泥塑刀3把、刀片3片，切割垫板1块，花边剪1把，剪刀1把，打孔器1件，订书机1件，固体胶1支、双面胶1卷，塑料盒包装</t>
  </si>
  <si>
    <t>教师写生画架、画板、椅</t>
  </si>
  <si>
    <t>画架：规格：总高度1800mm，宽650mm，材质：优质实木，特点：梯形，可折叠，角度双重可调，画托高度升降可调，表面光滑、无毛刺、无弯曲，接缝无开裂，整体无疤痕无弯曲，表面环保烤漆处理。画板：2﹟规格：600×450×18mm，中间骨架，材质：双面榉木三合板，实木边框≥10mm，45°割角拼接，对角线平面误差＜2mm。椅子：规格：400×330×430mm ，材质：樟子松，特点：可折叠。</t>
  </si>
  <si>
    <t>美术挂图橱</t>
  </si>
  <si>
    <t>规格：900×400×1850mm，0.8mm钢板，结构：上层玻璃对开门，下层铁板对开门，表面喷塑，上下隔板可调节。</t>
  </si>
  <si>
    <t>美术器材架</t>
  </si>
  <si>
    <t>规格：不小于1200×350×1950mm，5层A字型、隔板可调节，材质：整体实木，环保清漆处理。</t>
  </si>
  <si>
    <t>学生桌凳</t>
  </si>
  <si>
    <t>课桌参数：整体规格：60x45x76cm
桌面规格：60x45cm MDF板PP注塑包边
椅面规格：40x36cm,靠背规格：40*16cm，采用PP一次注塑。
桌脚规格：底脚:规格30x50x1.2mm扁圆管,下管30x60x1.2mm扁圆管,上管20x49x1.2mm扁圆管。
椅脚规格：底脚:规格30*50x1.2mm扁圆管,下管30x60x1.2mm扁圆管,上管20x49x1.2mm扁圆管。
书包斗：一次成型斗内空尺寸：宽45x高15x深31cm桌面可以11个档位调节，提拉升降，自动复位。
拼装结构：螺丝升降。
脚套：进口PP工程塑料注塑成型。
金属管属性：所有金属管件外形的尺寸偏差、管壁厚度偏差和钢板厚度偏差以及金属材料的力学性能指标等质量技术参数，均符合相应的国家标准的规定。金属件材质及缺陷符合国家标准GB/T 3325-2008《金属家具通用技术条件》的规定。不使用出现孔洞、缺口、开裂、尖角、裂缝、叠缝、腐蚀、离层、结疤、氧化皮等影响产品结构强度、外观和安全的材料。
钢管焊接要求：按GB/T3325-1995，C02保护焊，镀铜焊丝，焊接无灰渣、气孔、焊瘤；无脱焊、焊穿；精细打磨，光洁平整。钢管涂装要求；抛丸除锈，环氧聚脂固体粉末高压静电喷涂，灰白色，紧固件。</t>
  </si>
  <si>
    <t>第二部分</t>
  </si>
  <si>
    <t>校园网</t>
  </si>
  <si>
    <t>路由器</t>
  </si>
  <si>
    <t>1、包转发率≥8Mpps
2、网络带机量≥400
3、4GE （2 Combo）+2GE光
4、槽位≥4
5、冗余交流电源
6、支持硬盘，可以实现本地日志，Webcache等信息存储，为防止虚假应标，提供官网截图证明并加盖项目授权章
7、支持Web cache技术，是将用户通过HTTP协议访问过的指定地址服务器的Web页面内容，缓存在本地，在缓存文件的老化时间内用户访问相同内容时，直接从本地响应的一种缓存功能，从而减少设备到服务器的访问流量、降低传输成本、缓解目的端服务器压力，同时提高了用户访问网站的速度及响应时间，增强了用户体验。要求支持此功能，权威第三方机构的测试报告
8、支持单播转发/组播转发，TCP，UDP，IP Option，IP Unnumber，策略路由，Netstream，sFlow等
9、支持SNMP V1/V2c/V3，MIB，SYSLOG，RMON
10、设备基本维保3年</t>
  </si>
  <si>
    <t>防火墙</t>
  </si>
  <si>
    <t>1、采用非X86多核架构，具备可插拔冗余电源模块，可插拔冗余风扇模块
2、防火墙吞吐量≥1.5G，并发连接数≥100万，每秒新建连接数≥3万
3、配置16GE+8SFP
4、静态路由、策略路由、RIP、OSPF、BGP等路由协议。
5、实现一对一、多对一、多对多等多种形式的NAT，实现DNS、FTP、H.323等多种NAT ALG功能。NAT地址池支持动态探测和可用地址分配。
6、实现安全区域划分，访问控制列表，配置对象及策略，动态包过滤，黑名单，MAC和IP绑定功能，基于MAC的访问控制列表，802.1q VLAN 透传等功能。
7、支持一体化安全策略，能够基于时间、用户/用户组、应用层协议、五元组、内容安全统一界面进行安全策略配置
8、支持基于对包括但不限于操作系统、网络设备、办公软件、网页服务等保护对象的入侵防御策略，支持基于对漏洞、恶意文件、信息收集类攻击等的攻击分类的防护策略，支持基于服务器、客户端的防护策略。且缺省动作支持黑名单（提供截图并加盖原厂公章或项目授权章。）
9、可支持基于应用层协议设置流控策略，包括设置最大带宽、保证带宽、协议流量优先级等。要求支持带宽通道独占以及共享管理模式,支持父子带宽策略。
10、支持全局负载功能，支持就近性探测末班的配置（提供截图并加盖原厂公章或项目授权章。）
11、能够防范DOS/DDOS攻击： Land、Smurf、Fraggle、WinNuke、Ping of Death、Tear Drop、IP Spoofing、SYN Flood、ICMP Flood、UDP Flood、HTTP Flood（cc）攻击、ARP欺骗、TCP报文标志位不合法、超大ICMP报文、地址扫描的防范、端口扫描的防范、DNS Flood、ACK Flood、FIN Flood、分片Flood、Tiny-Fragment。
12、所投设备须支持虚拟防火墙功能：支持虚拟防火墙的创建、启动、关闭、删除功能；可独立分配CPU/内存等计算资源；虚拟防火墙可独立管理，独立保存配置；虚拟防火墙具备独立会话管理、NAT、路由等功能。上述功能要求须提国家相关部委认可的第三方实验室测试报告证明，提供报告复印件并加盖原厂公章或项目授权章。
13、支持SNMPv1、SNMPv2、SNMPv3、RMON等网络管理协议，并且支持通过网管软件远程进行设备软件升级、配置等。
14、为保证投标产品厂商在安全漏洞方面的整体研究水平和及时预防能力。具备网络安全漏洞统一收集验证、预警发布及应急处置体系，进而提高产品的安全性。产品生产厂商须进入中国国家信息安全漏洞库（CNNVD）一级技术支撑单位；要求提供证书复印件证明并加盖原厂公章或项目授权章。
15、设备基本维保3年</t>
  </si>
  <si>
    <t>核心交换机</t>
  </si>
  <si>
    <t>1. 整机交换容量≥19Tbps，包转发性能≥2850Mpps；
2. 硬件配置交换路由引擎模块数量≥2，交流电源模块数量≥2；
3. 主机提供千兆以太网电口数量≥24，千兆以太网光口数量≥24，万兆光口数量≥8；
4. 支持基于端口的VLAN，802.1q Vlan封装，最大Vlan数≥ 4094；
5. 支持四台物理设备虚拟化为一台逻辑设备，虚拟组内可以实现一致的转发表项，统一的管理；故障收敛时间小于50ms，提供国内知名实验室测试报告，并加盖生产厂商项目授权章；
6. 支持1：N的虚拟化技术，要求N≥8， 即可以将一台核心交换机逻辑上虚拟成多台逻辑设备，实现关键业务区域之间的安全业务隔离，提供国内知名实验室测试报告，并加盖生产厂商项目授权章；
7. 支持802.1ae Macsec安全加密，实现MAC层安全加密，包括用户数据加密、数据帧完整性检查及数据源真实性校验，提供国内知名实验室测试报告，并加盖生产厂商项目授权章；
8. 适应未来云计算发展趋势，要求设备支持丰富的云计算数据中心特性，如FcoE、TRILL、EVI、EVB等功能，提供国内知名实验室测试报告，并加盖生产厂商项目授权章；
9.需提供制造商针对本项目的销售授权书及售后服务承诺函原件；
10、投标产品制造厂商应具有良好服务理念，优秀的售后服务水平，完善的服务流程及配套资源，确保向本项目提供专业、快捷、规范的售后服务。通过商品售后服务评价体系认证，且为五星级,要求提供证书复印件并加盖产品厂商公章或项目授权章；
11、工作温度范围：0℃～45℃
12、设备基本维保3年</t>
  </si>
  <si>
    <t>汇聚交换机</t>
  </si>
  <si>
    <t xml:space="preserve">1、交换容量≥730Gbps，转发能力≥250Mpps
2、配置48个SFP端口，4个万兆SFP+口，支持1个扩展槽位
3、支持二层、三层VxLAN
4、配置可插拔模块化双风扇，前后通风且风道可调
5、支持IPv6静态路由、RIPng、OSPFv3、BGP4+、
6、支持802.1ae Macsec安全加密，实现MAC层安全加密，包括用户数据加密、数据帧完整性检查及数据源真实性校验。无需软件授权
7、为满足后续业务的扩展需求，要求支持多种类型插卡，包括万兆电、万兆光、25G、40G等，为防止虚假应标，要求提供官网截图并加盖项目授权章
8、内置智能管理平台，支持图形化操作的方式，实现对网络的统一运维及管理，为防止虚假应标，要求提供官网截图并盖项目授权章
9、工作温度：-5℃～45℃
10、投标产品制造厂商应具有良好服务理念，优秀的售后服务水平，完善的服务流程及配套资源，确保向本项目提供专业、快捷、规范的售后服务。通过商品售后服务评价体系认证，且为五星级,要求提供证书复印件并加盖产品厂商公章或项目授权章；
11、设备基本维保3年
</t>
  </si>
  <si>
    <t>24口接入交换机(启源楼+教师办公室)</t>
  </si>
  <si>
    <t xml:space="preserve">1. 整机交换容量≥330Gbps，转发性能≥50Mpps；
2. 主机固化千兆以太网电口数量≥24，千兆以太网光口数量≥4；
3. MAC地址表≥16K，路由表容量≥1K
4. 支持IPv4/v6静态路由、RIP、RIPng、OSPF功能；
5、支持CPU保护功能，能限制非法报文对CPU的攻击，保护交换机在各种环境下稳定工作，为防止虚假应标，提供权威机构颁发的测试报告；
6. 支持OPENFLOW 1.3标准支持普通模式和Openflow 模式切换；
7. 支持以设备内置及图形化操作的方式，实现对网络的统一运维及管理，提供厂商官网截图证明并加盖项目授权章；
8. 投标产品制造厂商应具有良好服务理念，优秀的售后服务水平，完善的服务流程及配套资源，确保向本项目提供专业、快捷、规范的售后服务。通过商品售后服务评价体系认证，且为五星级,要求提供证书复印件并加盖产品厂商公章或项目授权章；
9、设备基本维保3年
</t>
  </si>
  <si>
    <t>24口接入交换机(文源慧源楼及综合楼教室)</t>
  </si>
  <si>
    <t>核心交换机（领导办公室）</t>
  </si>
  <si>
    <t xml:space="preserve">
1、交换容量≥730Gbps，转发能力≥220Mpps
2、配置24个10/100/1000Base-T自适应以太网端口（其中8个是combo口），4个万兆SFP+口端口，支持1个扩展槽位
3、支持二层、三层VxLAN
4、配置可插拔模块化双风扇，前后通风且风道可调
5、支持IPv6静态路由、RIPng、OSPFv3、BGP4+、
6、支持802.1ae Macsec安全加密，实现MAC层安全加密，包括用户数据加密、数据帧完整性检查及数据源真实性校验。无需软件授权
7、为满足后续业务的扩展需求，要求支持多种类型插卡，包括万兆电、万兆光、25G、40G等，为防止虚假应标，要求提供官网截图并加盖项目授权章
8、内置智能管理平台，支持图形化操作的方式，实现对网络的统一运维及管理，为防止虚假应标，要求提供官网截图并盖项目授权章
9、工作温度：-5℃～45℃
10、投标产品制造厂商应具有良好服务理念，优秀的售后服务水平，完善的服务流程及配套资源，确保向本项目提供专业、快捷、规范的售后服务。通过商品售后服务评价体系认证，且为五星级,要求提供证书复印件并加盖产品厂商公章或项目授权章；
11、设备基本维保3年
</t>
  </si>
  <si>
    <t>千兆单模光模块</t>
  </si>
  <si>
    <t>光模块-SFP-GE-单模模块-(1310nm,10km,LC)</t>
  </si>
  <si>
    <t>落地式机柜</t>
  </si>
  <si>
    <t>600MM*800MM*1200MM机柜箱体采用1.0MM优质冷轧钢，立杆采用1.2MM雪花板，达到国标IP23 安全防护等级，表面经过脱脂，酸化，喷绘处理。机柜标配1层隔板 电源插排1个 螺丝1包</t>
  </si>
  <si>
    <t>六类网线</t>
  </si>
  <si>
    <t>305 米一箱</t>
  </si>
  <si>
    <t>箱</t>
  </si>
  <si>
    <t>网络水晶头</t>
  </si>
  <si>
    <t xml:space="preserve">六类水晶头8P </t>
  </si>
  <si>
    <t>插座（10 孔）</t>
  </si>
  <si>
    <t xml:space="preserve"> 3 米，10 位电源插排</t>
  </si>
  <si>
    <t>PVC 管</t>
  </si>
  <si>
    <t>每条标准 1.8 米</t>
  </si>
  <si>
    <t>辅材</t>
  </si>
  <si>
    <t>尼龙扎带、绝缘胶布、线管直接、波纹
管、管卡</t>
  </si>
  <si>
    <t>批</t>
  </si>
  <si>
    <t>过道盖板</t>
  </si>
  <si>
    <t>10公分，PVC材质；（注：根据现场需求需采用弧形线槽的应使用）</t>
  </si>
  <si>
    <t>网络模块</t>
  </si>
  <si>
    <t>六类模块</t>
  </si>
  <si>
    <t>网络面板</t>
  </si>
  <si>
    <t>单口面板</t>
  </si>
  <si>
    <t>机房配线架</t>
  </si>
  <si>
    <t>六类配线架</t>
  </si>
  <si>
    <t>网络设备机柜</t>
  </si>
  <si>
    <t>类型：4U 网络壁挂墙柜；材质：优质冷轧钢；承重：80KG；尺寸：
220*530*400MM</t>
  </si>
  <si>
    <t>理线架(金属)</t>
  </si>
  <si>
    <t>金属理线架，放置机柜内理线做好标识</t>
  </si>
  <si>
    <t>5位电源插座</t>
  </si>
  <si>
    <t>最大功率:2500W</t>
  </si>
  <si>
    <t>电源线</t>
  </si>
  <si>
    <t>2.5MM 电源铜线</t>
  </si>
  <si>
    <t>卷</t>
  </si>
  <si>
    <t>光纤光缆</t>
  </si>
  <si>
    <t>8 芯</t>
  </si>
  <si>
    <t>米</t>
  </si>
  <si>
    <t>熔纤</t>
  </si>
  <si>
    <t>熔接光缆费用</t>
  </si>
  <si>
    <t>点</t>
  </si>
  <si>
    <t>光纤跳线</t>
  </si>
  <si>
    <t>单模光纤跳线 3 米</t>
  </si>
  <si>
    <t>光纤终端盒</t>
  </si>
  <si>
    <t>24 口机架</t>
  </si>
  <si>
    <t>光纤传输设备</t>
  </si>
  <si>
    <t>单模单纤双向,1.25G, 20km, -40~85 度,3.3V</t>
  </si>
  <si>
    <t>挖沟</t>
  </si>
  <si>
    <t>挖沟，填土等</t>
  </si>
  <si>
    <t>防雷 PDU</t>
  </si>
  <si>
    <t>8位10A 机柜防雷专用</t>
  </si>
  <si>
    <t>综合布线系统</t>
  </si>
  <si>
    <t>网络点对点综合布线（包含电源），六类线套管，设备安装调试等</t>
  </si>
  <si>
    <t>教师计算机</t>
  </si>
  <si>
    <t>台式计算机（i3-8100/4GB/1TB/集显/无光驱） 标配19.5英寸显示器；预装正版windows7 专业或家庭版。</t>
  </si>
  <si>
    <t>普通教室多媒体教学设备</t>
  </si>
  <si>
    <t>智能黑板</t>
  </si>
  <si>
    <t xml:space="preserve">一：硬件参数功能、物理特性等要求：
1、 黑板采用平面结构设计，采用三段式结构方式，整体尺寸不低于4200*1100mm,整块黑板可支持普通粉笔、无尘粉笔、水性笔等多种类型笔书写；
2、交互黑板支持壁挂式安装和移动支架安装方式，其中壁挂安装方式具有安装校正结构，可方便调校智慧黑板整体平整性，达到最佳使用效果；
3、交互黑板液晶屏显示尺寸不小于85英寸，采用A规屏；分辨率：3840*2160；最大可视角度≥178°,屏体亮度不低于400cd/㎡,对比度不低于4000：1，色彩覆盖率不低于NTSC 85%；屏幕表面采用≤3.2mm厚防眩光钢化玻璃,透光率不低于93%,（所投产品依据GB 4943.1-2011、GB/T 9254-2008标准进行检验检测出具的检测报告需含有该项功能参数，提供检验检测报告的机构需通过国家认监委认可认证的机构）
4、屏幕贴合方式：全贴合（钢化玻璃和液晶显示层无间隙，减少显示面板与玻璃间的偏光、散射，画面显示更加清晰通透、可视角度更广、视差更小）（所投产品依据GB 4943.1-2011、GB/T 9254-2008标准进行检验检测出具的检测报告需含有该项功能参数，提供检验检测报告的机构需通过国家认监委认可认证的机构）
5、采用红外触控定位技术，在双系统下均支持20点同时触控及书写，触摸分辨率:≥32768*32768（所投产品依据GB 4943.1-2011、GB/T 9254-2008标准进行检验检测出具的检测报告需含有该项功能参数，提供检验检测报告的机构需通过国家认监委认可认证的机构）
6、为提高老师教学效率，交互黑板需具有极速开机模式，5秒内可完成开机操作. 
7、为充分满足用户实际使用需求，前置面板需具有以下输入接口：≥1路标准非转接HDMI接口、≥2路双通道USB3.0接口、≥1路全功能通道（Type-C）接口, 可实现音视频、触控输入，为避免用户误操作整机前置接口须有带有中文标识；
8、具备 2 个前置 15W 中高音音箱，后置 1 个 20W 低音音箱；可单独调节低音效果，（所投产品依据GB 4943.1-2011、GB/T 9254-2008标准进行检验检测出具的检测报告需含有该项功能参数，提供检验检测报告的机构需通过国家认监委认可认证的机构）
9、USB 触控接口具备外部电脑连接时，支持以一根 USB 线直接读取插在交互黑板上的 U 盘，并识别连接至交互黑板的翻页笔、无线键鼠等 USB 设备；
10、为了 有效、及时解决教学中故障，交互黑板整机须具备前置电脑系统还原按键，具有中文丝印标识便于识别，无需专业人员即可轻松解决电脑系统故障；（所投产品依据GB 4943.1-2011、GB/T 9254-2008标准进行检验检测出具的检测报告需含有该项功能参数，提供检验检测报告的机构需通过国家认监委认可认证的机构）
11、为了便于用户操作交互黑板，前置实体按键至少具有关闭窗口、触控开关、护眼功能且每个功能按键均须具有清晰简体中文标识，有效避免用户误操作；
12、交互黑板具有开机物理祛蓝光功能，不接受通过菜单或按键设置方式进行防蓝光模式与非防蓝光模式的切换；
13、交互黑板具备护眼功能，可自主选择护眼书写、护眼光控等多种护眼模式,兼顾师生视力保护与使用习惯；
14、交互黑板支持关机扩音功能，可在通电不开机状态下进行扩音；
15、交互黑板具有便捷笔槽结构，可便于用户存放粉笔、板擦等教学工具，为有效防止粉笔灰等灰尘堆积，笔槽可进行快速拆卸清理；所投产品依据GB 4943.1-2011、GB/T 9254-2008标准进行检验检测出具的检测报告需含有该项功能参数，提供检验检测报告的机构需通过国家认监委认可认证的机构）
16、面板具有标识的天线模块，包含 2.4G、 5G 双频Wifi及蓝牙接发装置，Android 与 Windows 均可无线上网，所投产品依据GB 4943.1-2011、GB/T 9254-2008标准进行检验检测出具的检测报告需含有该项功能参数，提供检验检测报告的机构需通过国家认监委认可认证的机构）
19、在关机通电状态下，交互黑板仍可提供无线网络，供师生使用；所投产品依据GB 4943.1-2011、GB/T 9254-2008标准进行检验检测出具的检测报告需含有该项功能参数，提供检验检测报告的机构需通过国家认监委认可认证的机构）
二：教学辅助系统功能、物理特性等要求：
1、内置安卓教学辅助系统，采用四核CPU， ROM不小于8G, RAM不小于2G, 安卓系统版本不低于8.0；安卓主页面提供不少于4个应用程序，并可根据教学需求随意替换；安卓教学辅助系统具备教学资源浏览功能，可实现教学资源分类，选定、全选、复制、粘贴、删除、一键发送及维码分享等功能；
2、无需借助PC，整机可一键进行硬件自检，包括对系统内存、存储、屏温、触摸系统、光感系统、内置电脑等进行状态提示及故障提示；
3、交互黑板标配书写笔具备不同直径笔头，无需切换菜单，可识别粗细笔记，方便教师板书及批注重点；
4、便于用户日常操作使用，交互黑板具有悬浮触控菜单，可通过两指快速调用到屏幕任意位置；悬浮触控菜单可进行自定义设置，实现一键切换电脑桌面、启动展台、自动点名、无线传屏、互动课堂、批注、擦除等功能；
5、为了 满足教学过程中多场景应用需求，交互黑板可通过多指长按屏幕部分达到息屏及屏幕唤醒功能，可根据实际教学应用开启或关闭此功能；
6、支持可定制化屏体双侧快捷功能键自定义功能，操作便捷，功能丰富，满足教学应用需求
三：内置电脑功能、物理特性等要求：
1.采用80pin Intel通用接口,即插即用，易于维护；
2.CPU采用Intel不低于第8代I5处理器；
3.内存不小于8G DDR4；
4.硬盘不小于256G SSD固态硬盘；
5.接口：整机非外扩展具备6个USB接口（其中至少包含3路USB3.0接口）；具有独立非外扩展的视频输出接口：≥1路HDMI ；≥1路DP等；
四：教学软件功能、物理特性等要求：
1、提供互动教学应用软件统一入口：可整合互动应用软件，集中管理，方便老师在各软件之间的切换和使用；
2、支持免登录直接使用本地教学工具，支持账号、U盘和扫码登录；老师的每个个人账号提供不少于50G云端存储空间，无需用户通过完成特定任务才能获取，方便老师存储资料；
3、软件菜单功能按钮/图标配备明确中文标识，交互黑板/电子白板/白板一体机双侧软件快捷键具备一个自定义功能按键，可自定义常用软件功能如：荧光笔、幕布、时钟、截图、量角器、圆规、直尺、微课工具等；
4、易用的文本编辑功能，支持文本输入并可快速设置字体、大小、颜色、粗体、斜体、下划线、删除线、上标、下标、项目符号等复杂文本的输入，可对文本的对齐、行间距、透明度等进行设置，方便用户编辑文字；
5、 软件提供不少于14种精美页面背景；
6、软件提供不少于8种与学科相关的页面背景如田字格、米字格、拼音本、英语本、笔记本、小楷本、五线谱、生字本等；
7、软件具备页面参考辅助线、辅助线，移动单个素材时，可以提示水平、垂直对齐位置，方便课件排版；
8、提供音、视频编辑功能；视频文件可一键全屏播放，支持动态截图，截取图片可自动生成图片索引栏，图片索引栏可跨页面显示；
9、提供插入形状功能：具备线段、圆形、三角形、四边形、多边形以及五角星、心形、旗子、对话框、单双箭头、大中括号、加减乘除等特殊图形，不低于30种，可自定义图形填充色、边框颜色、边框粗细、边框样式、透明度、可添加文字；
10、备授课模式下均支持插入本地、或云平台教学资源，用户下载云平台教学资源时软件给与列表提示，方便用户掌握下载进度，可随时暂停，取消下载；
11、页面特效设置：可对页面设置新闻快报、缩放、揭开、切出、淡出、推进、覆盖等多种特殊效果，支持一键全局使用；
12、对象特效设置：可对页面对象设置多种进入、退出时的特殊效果，如百叶窗、淡入、缩放、浮现、飞入、旋转、劈裂、弹跳等效果，支持设置触发源，支持调整特效顺序、特效时间设置、特效预览、特效删除；
13、路径特效设置：可对页面对象设置直线路径与自定义路径动作；
14、图片设置：支持裁剪，滤镜设置，提供不少于3种滤镜效果，如怀旧、底片、黑白，支持图片效果设置，如圆形对角、椭圆框架、矩形阴影等，支持图片透明度设置，可直接进行图片替换；
15、课堂互动工具：能够创建知识连线、互动分类、选词填空、趣味竞赛、翻翻卡、连词成句、判断对错、比大小等互动类游戏，每类互动游戏提供至少12个适用普教K12不同学科、学段风格的模板，每组游戏模板动效不同，支持自主编辑，设置内容、模板、时间、音效等；
16、课堂互动模板中背景、各个元素图标可替换为其他风格，也可设置为本地图片，支持教师自主设计题干以及相应的答案选项、自定义不同类别及相对应的对象、自主设计填空题题干以及相应的答案选项、编辑竞赛主题以及相应的答案选项，上课时，学生将选项拖到对应题干处，系统将自动判别答案是否正确，可设置提示音效，可选择重新开始；
17、思维导图：提供多种思维导图模板如逻辑图、鱼骨图、组织结构图，可轻松增删或拖拽编辑内容、节点，并支持在节点上插入图片、音频、视频、文档等附件、及网页链接、课件页面、聚光灯等小工具链接，支持添加笑脸、星星、旗子、遮罩等特殊标记；支持思维导图逐级、逐个节点展开，满足不同演示需求；
18、蒙层工具：一键对输入的文本、图片、形状、平面图形设置蒙层进行隐藏，授课模式下可通过橡皮或手势擦除动作擦除蒙层展现图片，丰富课件互动展示效果；
19、镜像设置：支持形状和图片向上、向下、向左、向右镜像设置；
20、支持图片/形状翻转、图层设置、锁定、拖动克隆、添加链接等功能；
21、学科工具：至少提供12门以上学科工具，包含语文、数学、英语、物理、化学、生物、地理、历史、音乐、体育、书法等；针对以上学科，学科工具里不能为静态图片，其中交互式操作的动画支持一键全；屏显示，批注标记；
22、仿真实验:具备总数不少于450个,涵盖K-12年级科学、初高中物理、化学、生物等学科的本地仿真实验资源，仿真实验包括实验目的、实验原理、实验器材、注意事项、实验演示、开始实验、实验检测、实验应用等环节，为方便向学生展示及操作，仿真实验支持一键全屏播放，提供软件著作权；
23、一键进行备、授课场景切换；
24、书写工具:为方便教师授课板书，提供粉笔、硬笔、笔、纹理笔、图章笔、激光笔等不少于9种书写工具；粉笔可模拟真实的板书字迹，通过笔可以识别平面二维图形；纹理笔可以实现刮奖效果，擦涂即可呈现图案，增加教学趣味性；利用图章笔可以对学生进行评价，如点赞、小红花、笑脸、奖章等多种效果；老师可通过手势笔实现多种手势教学，如圈选即可识别为选中对象，画圆即可识别为聚光灯，画方形为放大镜功能，左右划线为前后翻页等，为方便老师快速掌握，在点击手势笔功能时，笔工具栏提供图例操作说明；
25、工具箱：提供不少于12个教学辅助工具，例如数学作图工具(直尺、圆规、三角板等)、聚光灯、放大镜、屏幕截图、展台、草稿纸等，其中聚光灯支持方、圆切换，舞台明暗效果调整、自定义区域，放大镜支持方、圆切换，倍率调整、自定义区域；
26、PPT课件批注功能：PPT全屏播放时可自动开启工具菜单，支持工具菜单收起与打开，提供PPT课件的播放控制(如前后翻页)、聚光灯、放大镜和书写批注等功能,支持生成二维码，快速分享课件；
27、PPT导入及插入：PPT导入可保留原文档中的音频、视频、图片、文字及动画，并可根据需要编辑、修改,最终生成白板格式的课件；支持以原生态的形式插入一个或多个PPT文档，并可在白板软件当中直接打开; 
28、用户操作窗口震动提醒；
29、支持一键为白板软件中任意中、英文文本添加标准人声朗读音频，无需手动上传音频文件；
30、可同时打开多个白板格式的互动课件，支持课件页面和元素的复制、粘贴，便于课件编辑和演示；
31、为方便老师应用，提供与所投产品相关的微信公众号学习交流及售后平台，老师可通过关注厂家微信公众号在线自主学习产品使用，也可通过公众号在线提问及产品的报修；
32、提供不少于200个在线软、硬件视频教程，供用户熟悉软硬件产品使用
33、支持用户反馈意见；
34、提供不少于1000G、50万条的幼教、普教、职教资源。可按学科、年级、版本、章节、栏目进行查询、下载，并可按班级、学生进行优质资源推送
35、提供正版人民教育出版社数字数材使用权一年，数字教材覆盖小学、初中、高中三个学段各个年级各个学科：符合当前教育理念，数字教材资源内容与课程标准及现行课改教材完全配套相符，能满足广大中小学教师同步教学、备课、授课及教务管理等需求，数字数材内容具有可拓展性和前瞻性，并能根据中小学教材内容的变化随时更新与补充，软件标配人教社出版的电子课本（教师版）使用权，
36、软件根据教学语言环境可设置中、英文切换
五：两侧黑板功能、物理特性等要求： 
1.双侧黑板采用工业级黑色金属材质纳米镀膜，表面硬度不低于7H，纳米涂层厚度不少于26um；
2.板面光泽度不高于8°，粗糙度不高于1.0μm；  
3.支持教师常用的粉笔、水溶性粉笔、液体粉笔书写，笔记线条清晰，干式板擦擦除粉笔和液体粉笔笔记不留痕迹；    
4.面板材质具有耐折弯性，不会因板面弯折表面产生涂层脱落影响书写效果；
5.双侧黑板涂层稳定，连续长期使用内板面磨损导致的雾度变化不超过1%，不影响用户书写使用；
6.为方便使用教学教具，两侧黑板支持磁性材质教具吸附功能；  
7.为便于施工，安装时无需区分左右黑板；
六、系统管家功能、物理特性等要求：
1.部署简单，设备连通互联网，输入对应学校编码，自动识别终端设备类型，完成部署；
2.系统依据学校名称自动生成学校编码，支持扫描二维码查询学校编码；
3.窗口支持最小化隐藏到系统托盘，不影响教师日常使用；
4.一键查看设备连接信息，包含Windows/office版本与激活状态，硬盘、CPU、蓝牙状态（关闭状态下可进行开启）、内存、网络状态、OPS S/N号、固件版本号；
5.系统保护：一键开启/关闭系统保护；开启系统保护时，可有效避免病毒的入侵和系统破坏，设备重启后又将恢复到开启保护前状态；
6.系统备份：一键备份完整系统，保留系统数据；
7.系统还原：还原至最新备份系统，解决系统异常等问题，如无最新备份系统，还原至出厂状态；
8.软件备份还原需要与硬件一键备份还原保持一致；
9.弹窗拦截：对广告弹窗实现一键拦截，可提供软件拦截名单；
10.看直播：展示该终端可看到的所有直播，在直播时间内，可进入直播进行观看；
11.驱动程序在线升级：自动识别设备，获取当前设备驱动，可下载、升级至最新驱动；
12.支持终端自动升级；
七、产质量要求：（复印件并加盖厂家公章）
1、光影折射：所投产品在同一台电脑通过HDMI连接，并播放4K图片，在屏幕中心垂直距离0.8M，左偏30度角进行观察测量，两者间距离为0mm（须提供具有国家认监委颁发相应检测资质的检测机构出具的依据GB8898-2011《音频、视频及类似电子设备安全要求》（包括但不限于）标准进行检测并通过的报告，检测报告内容须包含该项参数要求，提供复印件并加盖厂商公章）；
2、水雾/水汽：所投产品须保证在南方湿度大的情况下正常使用，防眩钢化玻璃与液晶屏之间须紧密贴合以杜绝水汽/水雾产生（须提供具有国家认监委颁发相应检测资质的检测机构出具的依据GB8898-2011《音频、视频及类似电子设备安全要求》（包括但不限于）标准进行检测并通过的报告，检测报告内容须包含该项参数要求，提供复印件并加盖厂商公章）；
3、所投产品须按相应标准要求进行抗电强度试验，结果为无闪络、无击穿（须提供具有国家认监委颁发相应检测资质的检测机构出具的依据GB8898-2011《音频、视频及类似电子设备安全要求》（包括但不限于）标准进行检测并通过的报告，检测报告内容须包含该项参数要求，提供复印件并加盖厂商公章）
4、所投产品生产厂家需符合国家权威机构依据GB/T27922-2011标准进行检验检测，并获得检验检测认证证书
5、设备所用玻璃面板须是智能交互设备专用玻璃依据GB15763.2-2005标准进行的检测（检验）报告，提供检测（检验）机构必须是国家权威检测检验机构或具有相应资质的第三方检测检验机构。
6、所投产品无故障时间（MTBF）不低于150000小时，须具有依据GB/T 5080.7-1986、SJ/T 11292-2016标准进行检测（检验）合格的证明文件（投标文件正本内须提供国家权威检测检验机构或国家认可的具有相应检测检验资质的第三方机构所出具的加盖生产厂商（制造商）公章的证明文件复印件,未满足要求的文件视为无效文件）；
（注：上述所有要求提供的证明文件或检测报告可以是单一、或多个合一、以及整体合一的文件或报告，标准依据及检测内容须包含并满足（但不限于）每项内的要求，未按要求提供的文件或报告均为无效证明文件或报告）
为保证产品质量及售前、售中、售后服务保障，提供生产厂家针对本项目参数证明函以及售后服务承诺函原件并加盖公章。
</t>
  </si>
  <si>
    <t>实物展示台</t>
  </si>
  <si>
    <t xml:space="preserve">一：硬件参数功能、技术规格、物理特性等要求：
1．像素：不小于800万；
2.安装方式：壁挂、桌面式均可使用
3.接口：USB接口
4.光源： LED 补光灯
5.拍摄幅面：不小于A4幅面；
6.清晰度：中心线不小于1000 线，四周不小于800 线；
7.1080P 动态视频预览达到 30 帧/秒；
8.输出格式：图片 JPG、视频 MP4；
9.麦克风：内置高灵敏度麦克风；（需提供报告的机构可以是国家权威检测检验机构或具有相应资质的第三方检测检验机构依据GB8898-2011、JY0002-2003、JY0001-2003（包括但不限于）标准进行检测并通过的报告，检测或检验报告内容须包含该项参数要求，提供复印件并加盖厂商公章）
10.托板结构：为保证托板平整、稳定性，采用单板结构，非折叠设计；
11.外观材质：兼顾教学环境，保护师生安全，采用 ABS 材质；（需提供报告的机构可以是国家权威检测检验机构或具有相应资质的第三方检测检验机构依据GB8898-2011、JY0002-2003、JY0001-2003（包括但不限于）标准进行检测并通过的报告，检测或检验报告内容须包含该项参数要求，提供复印件并加盖厂商公章）
12.所投产品平均无故障时间（MTBF）不低于99000小时，须具有依据GB/T 5080.7-1986标准进行检测（检验）合格的证明文件（投标文件正本内须提供国家权威检测检验机构或国家认可的具有相应检测检验资质的第三方机构所出具的加盖生产厂商（制造商）公章的证明文件复印件,未满足要求的文件视为无效文件）
</t>
  </si>
  <si>
    <t>多媒体讲台</t>
  </si>
  <si>
    <t xml:space="preserve">1、讲台整体采用分体式结构，长830mm、宽610mm、高950mm；  台面为830x610x220mm，箱体为670mmx540mmx770mm。
2、材质：台面、、中控盖板、下箱体、左右侧门均采用ABC工程塑一次注塑成型（壁厚大于或等于4MM），整个台面无金属板材,左右侧门，方便装入设备，不受讲台地面限制，结构牢固，不变形；
3、台面左边为放置台，可放置任意尺寸的笔记本电脑及课本等，台面左右两侧带有木纹扶手，让使用者有更好的选择；整机采用圆弧倒圆角设计，从而避免误伤师生的手，安全稳定、可靠、圆弧倒圆角式设计符合校安工程。
4、讲台组装为徒手安装，无需使用工具两分钟可组装好。 
5、台面右边功能盒，内可安放中控（最大开孔205mmx110mm），标准电源插座，并且有各自独立的标准安放位置不会重叠，方便使用。
6、全封闭结构，安全防盗，锁好讲桌后，桌外无任何可拆卸部件。
7、结构特点：台面操作，中控安装在台面保护盒内，打开操作轻松、方便，一锁开启；                      
8、钥匙通用：一把钥匙可以开启左右门，中控保护盖。                     9、包装：采用拆分式包装，台面为1包装，下箱体1个包装；运输方便，搬运省力，在教室既可现场组装。
10、专为电视机设定；简洁、方便、美观大方。
11、整体造型设计以人为本，符合人机工程学要求。
</t>
  </si>
  <si>
    <t>各种线缆</t>
  </si>
  <si>
    <t>安装调试费</t>
  </si>
  <si>
    <t>项</t>
  </si>
  <si>
    <t>1.学生睡床</t>
  </si>
  <si>
    <t>项目名称</t>
  </si>
  <si>
    <t>规格参数</t>
  </si>
  <si>
    <t>含税单价（元）</t>
  </si>
  <si>
    <t>含税金额（元）</t>
  </si>
  <si>
    <t>备注</t>
  </si>
  <si>
    <t>保亭县思源实验学校（小学）</t>
  </si>
  <si>
    <t>合计</t>
  </si>
  <si>
    <t>2.学生课桌椅</t>
  </si>
  <si>
    <t>单价（元）</t>
  </si>
  <si>
    <t>金额（元）</t>
  </si>
  <si>
    <t>保亭县保城镇新星慈航小学1010套、保亭县思源实验学校（小学）223套。</t>
  </si>
  <si>
    <t>3.1厨房设备（保亭思源实验小学）</t>
  </si>
  <si>
    <t>第一批，5.5KW的，18寸报了4.8万，20寸报了11.8万。
定制品不好评判，配套不好定。</t>
  </si>
  <si>
    <t>可不调整</t>
  </si>
  <si>
    <t>3.2厨房设备（首都师范大学海南保亭实验中学附属小学）</t>
  </si>
  <si>
    <t>4.饮水设备</t>
  </si>
  <si>
    <t>5.1小学科学仪器</t>
  </si>
  <si>
    <t>数量
（小计）</t>
  </si>
  <si>
    <t>金额
（元）
（小计）</t>
  </si>
  <si>
    <t>项目学校</t>
  </si>
  <si>
    <t>合  计</t>
  </si>
  <si>
    <t>5.2小学数学仪器</t>
  </si>
  <si>
    <t>6.1音乐器材</t>
  </si>
  <si>
    <t>单价同第一批一致</t>
  </si>
  <si>
    <t>产品型号: BE-JT0001
物实图: 
产品特点：
1、讲台整体采用分体式结构
2、全钢质结构设计组成
3、整体尺寸:1150×650×880(mm)
4、台面尺寸:1150×650×190(mm),
5、材质：台面、中控盖板及隐藏式储物抽屉均选用冷钾钢板造作,整个台面钢结构组成,左右侧开门,方便装入设备,不受讲台限制;
6、结构特点:全台操作台、方便实用；
7、全封闭结构,安全防盗,锁好讲桌外无任可拆卸部件.
8、底座(黑色)采SPCC制做而成,防潮、防水、防锈。
产品为厂商自产自销可提供各种尺寸的量身订做.</t>
  </si>
  <si>
    <t>教鞭/水性无尘笔</t>
  </si>
  <si>
    <t>教鞭/水性无尘笔
每个教室赠送一支教鞭，水性无尘笔3支、以及3瓶墨水。</t>
  </si>
  <si>
    <t>6.2美术器材</t>
  </si>
  <si>
    <t>单价
（元）</t>
  </si>
  <si>
    <t>丁字尺</t>
  </si>
  <si>
    <t>120cm、有机塑料</t>
  </si>
  <si>
    <t>直线板</t>
  </si>
  <si>
    <t>磁白黑板</t>
  </si>
  <si>
    <t>规格：600×900×18mm，铝合金包框，双面。</t>
  </si>
  <si>
    <t>大三角板</t>
  </si>
  <si>
    <t>木质  材质：木质；刻度：500mm；90º直角三角形一件；60º等腰三角形一件</t>
  </si>
  <si>
    <t>书写板</t>
  </si>
  <si>
    <t>台式画架+4K画板；画板规格：60*45*1.4cm；画架规格：42*35*26cm；材质：榉木</t>
  </si>
  <si>
    <t>产品型号: BE-JT0001
产品特点：
1、讲台整体采用分体式结构
2、全钢质结构设计组成
3、整体尺寸:1150×650×880(mm)
4、台面尺寸:1150×650×190(mm),
5、材质：台面、中控盖板及隐藏式储物抽屉均选用冷钾钢板造作,整个台面钢结构组成,左右侧开门,方便装入设备,不受讲台限制;
6、结构特点:全台操作台、方便实用；
7、全封闭结构,安全防盗,锁好讲桌外无任可拆卸部件.
8、底座(黑色)采SPCC制做而成,防潮、防水、防锈。
产品为厂商自产自销可提供各种尺寸的量身订做.</t>
  </si>
  <si>
    <t>7校园网络设备（保亭思源小学）</t>
  </si>
  <si>
    <t>（第二批）报价46480，但未明确维保期限。正常是按一年维保报的。</t>
  </si>
  <si>
    <t>建议调整为46480元。</t>
  </si>
  <si>
    <t>2400米</t>
  </si>
  <si>
    <t>按照信息点位</t>
  </si>
  <si>
    <t>文源楼1、启源楼1、慧源楼1、思源楼7间教师办公室7、楼层2个</t>
  </si>
  <si>
    <t>共计信息点</t>
  </si>
  <si>
    <t>8.教师计算机</t>
  </si>
  <si>
    <t>政府采购网商城价。
保亭县保城镇新星慈航小学63台、保亭县思源实验学校（小学）60台，
共2所学校。</t>
  </si>
  <si>
    <t>9.多媒体教学设备（86C）</t>
  </si>
  <si>
    <t>智能多媒体教室等主要设备</t>
  </si>
  <si>
    <t>保亭县思源实验学校（小学部）36个班</t>
  </si>
</sst>
</file>

<file path=xl/styles.xml><?xml version="1.0" encoding="utf-8"?>
<styleSheet xmlns="http://schemas.openxmlformats.org/spreadsheetml/2006/main">
  <numFmts count="13">
    <numFmt numFmtId="176" formatCode="0_ "/>
    <numFmt numFmtId="43" formatCode="_ * #,##0.00_ ;_ * \-#,##0.00_ ;_ * &quot;-&quot;??_ ;_ @_ "/>
    <numFmt numFmtId="177" formatCode="0.00_);[Red]\(0.00\)"/>
    <numFmt numFmtId="178" formatCode="#,##0.00_);[Red]\(#,##0.00\)"/>
    <numFmt numFmtId="44" formatCode="_ &quot;￥&quot;* #,##0.00_ ;_ &quot;￥&quot;* \-#,##0.00_ ;_ &quot;￥&quot;* &quot;-&quot;??_ ;_ @_ "/>
    <numFmt numFmtId="41" formatCode="_ * #,##0_ ;_ * \-#,##0_ ;_ * &quot;-&quot;_ ;_ @_ "/>
    <numFmt numFmtId="179" formatCode="#,##0_);[Red]\(#,##0\)"/>
    <numFmt numFmtId="42" formatCode="_ &quot;￥&quot;* #,##0_ ;_ &quot;￥&quot;* \-#,##0_ ;_ &quot;￥&quot;* &quot;-&quot;_ ;_ @_ "/>
    <numFmt numFmtId="180" formatCode="#,##0.00_ "/>
    <numFmt numFmtId="181" formatCode="0_);[Red]\(0\)"/>
    <numFmt numFmtId="182" formatCode="0.00;[Red]0.00"/>
    <numFmt numFmtId="183" formatCode="#,##0.00_ ;[Red]\-#,##0.00\ "/>
    <numFmt numFmtId="184" formatCode="0.00_ "/>
  </numFmts>
  <fonts count="50">
    <font>
      <sz val="11"/>
      <color indexed="8"/>
      <name val="宋体"/>
      <charset val="134"/>
    </font>
    <font>
      <sz val="12"/>
      <name val="宋体"/>
      <charset val="134"/>
    </font>
    <font>
      <sz val="10"/>
      <color theme="1"/>
      <name val="宋体"/>
      <charset val="134"/>
    </font>
    <font>
      <b/>
      <sz val="12"/>
      <color theme="1"/>
      <name val="宋体"/>
      <charset val="134"/>
    </font>
    <font>
      <b/>
      <sz val="10"/>
      <color theme="1"/>
      <name val="宋体"/>
      <charset val="134"/>
    </font>
    <font>
      <b/>
      <sz val="10"/>
      <color theme="1"/>
      <name val="宋体"/>
      <charset val="134"/>
      <scheme val="minor"/>
    </font>
    <font>
      <sz val="10"/>
      <name val="宋体"/>
      <charset val="134"/>
    </font>
    <font>
      <b/>
      <sz val="10"/>
      <name val="宋体"/>
      <charset val="134"/>
      <scheme val="minor"/>
    </font>
    <font>
      <sz val="12"/>
      <color rgb="FFFF0000"/>
      <name val="宋体"/>
      <charset val="134"/>
    </font>
    <font>
      <b/>
      <sz val="14"/>
      <color theme="1"/>
      <name val="宋体"/>
      <charset val="134"/>
    </font>
    <font>
      <sz val="10"/>
      <color indexed="8"/>
      <name val="宋体"/>
      <charset val="134"/>
    </font>
    <font>
      <sz val="10"/>
      <color theme="1"/>
      <name val="宋体"/>
      <charset val="134"/>
      <scheme val="minor"/>
    </font>
    <font>
      <sz val="10"/>
      <color indexed="8"/>
      <name val="宋体"/>
      <charset val="134"/>
      <scheme val="minor"/>
    </font>
    <font>
      <sz val="10"/>
      <name val="宋体"/>
      <charset val="134"/>
      <scheme val="minor"/>
    </font>
    <font>
      <b/>
      <sz val="14"/>
      <color theme="1"/>
      <name val="宋体"/>
      <charset val="134"/>
      <scheme val="minor"/>
    </font>
    <font>
      <b/>
      <sz val="9"/>
      <name val="宋体"/>
      <charset val="134"/>
      <scheme val="minor"/>
    </font>
    <font>
      <sz val="11"/>
      <color theme="1"/>
      <name val="宋体"/>
      <charset val="134"/>
      <scheme val="minor"/>
    </font>
    <font>
      <sz val="11"/>
      <color theme="1"/>
      <name val="宋体"/>
      <charset val="134"/>
    </font>
    <font>
      <sz val="10"/>
      <color rgb="FFFF0000"/>
      <name val="宋体"/>
      <charset val="134"/>
      <scheme val="minor"/>
    </font>
    <font>
      <b/>
      <sz val="14"/>
      <name val="宋体"/>
      <charset val="134"/>
      <scheme val="minor"/>
    </font>
    <font>
      <sz val="10"/>
      <color rgb="FF000000"/>
      <name val="宋体"/>
      <charset val="134"/>
      <scheme val="minor"/>
    </font>
    <font>
      <b/>
      <sz val="12"/>
      <name val="宋体"/>
      <charset val="134"/>
    </font>
    <font>
      <b/>
      <sz val="11"/>
      <color theme="1"/>
      <name val="宋体"/>
      <charset val="134"/>
      <scheme val="minor"/>
    </font>
    <font>
      <sz val="9"/>
      <color indexed="8"/>
      <name val="宋体"/>
      <charset val="134"/>
    </font>
    <font>
      <sz val="9"/>
      <color rgb="FF000000"/>
      <name val="宋体"/>
      <charset val="134"/>
    </font>
    <font>
      <sz val="10"/>
      <color rgb="FFFF0000"/>
      <name val="宋体"/>
      <charset val="134"/>
    </font>
    <font>
      <b/>
      <sz val="9"/>
      <color theme="1"/>
      <name val="宋体"/>
      <charset val="134"/>
      <scheme val="minor"/>
    </font>
    <font>
      <sz val="12"/>
      <color theme="1"/>
      <name val="宋体"/>
      <charset val="134"/>
    </font>
    <font>
      <sz val="10"/>
      <color rgb="FF000000"/>
      <name val="宋体"/>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sz val="12"/>
      <color indexed="8"/>
      <name val="宋体"/>
      <charset val="134"/>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0"/>
      <name val="Arial"/>
      <charset val="134"/>
    </font>
    <font>
      <b/>
      <sz val="11"/>
      <color theme="1"/>
      <name val="宋体"/>
      <charset val="0"/>
      <scheme val="minor"/>
    </font>
    <font>
      <sz val="11"/>
      <color rgb="FF006100"/>
      <name val="宋体"/>
      <charset val="0"/>
      <scheme val="minor"/>
    </font>
  </fonts>
  <fills count="38">
    <fill>
      <patternFill patternType="none"/>
    </fill>
    <fill>
      <patternFill patternType="gray125"/>
    </fill>
    <fill>
      <patternFill patternType="solid">
        <fgColor theme="0" tint="-0.249977111117893"/>
        <bgColor indexed="64"/>
      </patternFill>
    </fill>
    <fill>
      <patternFill patternType="solid">
        <fgColor theme="0" tint="-0.149998474074526"/>
        <bgColor indexed="64"/>
      </patternFill>
    </fill>
    <fill>
      <patternFill patternType="solid">
        <fgColor rgb="FFFFFF00"/>
        <bgColor indexed="64"/>
      </patternFill>
    </fill>
    <fill>
      <patternFill patternType="solid">
        <fgColor theme="0" tint="-0.149937437055574"/>
        <bgColor indexed="64"/>
      </patternFill>
    </fill>
    <fill>
      <patternFill patternType="solid">
        <fgColor rgb="FFFFFFFF"/>
        <bgColor indexed="64"/>
      </patternFill>
    </fill>
    <fill>
      <patternFill patternType="solid">
        <fgColor rgb="FFFFFFCC"/>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8">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81">
    <xf numFmtId="0" fontId="0" fillId="0" borderId="0">
      <alignment vertical="center"/>
    </xf>
    <xf numFmtId="42" fontId="16" fillId="0" borderId="0" applyFont="0" applyFill="0" applyBorder="0" applyAlignment="0" applyProtection="0">
      <alignment vertical="center"/>
    </xf>
    <xf numFmtId="0" fontId="32" fillId="21" borderId="0" applyNumberFormat="0" applyBorder="0" applyAlignment="0" applyProtection="0">
      <alignment vertical="center"/>
    </xf>
    <xf numFmtId="0" fontId="39" fillId="19" borderId="1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32" fillId="12" borderId="0" applyNumberFormat="0" applyBorder="0" applyAlignment="0" applyProtection="0">
      <alignment vertical="center"/>
    </xf>
    <xf numFmtId="0" fontId="33" fillId="9" borderId="0" applyNumberFormat="0" applyBorder="0" applyAlignment="0" applyProtection="0">
      <alignment vertical="center"/>
    </xf>
    <xf numFmtId="43" fontId="16" fillId="0" borderId="0" applyFont="0" applyFill="0" applyBorder="0" applyAlignment="0" applyProtection="0">
      <alignment vertical="center"/>
    </xf>
    <xf numFmtId="0" fontId="38" fillId="25" borderId="0" applyNumberFormat="0" applyBorder="0" applyAlignment="0" applyProtection="0">
      <alignment vertical="center"/>
    </xf>
    <xf numFmtId="0" fontId="31" fillId="0" borderId="0" applyNumberFormat="0" applyFill="0" applyBorder="0" applyAlignment="0" applyProtection="0">
      <alignment vertical="center"/>
    </xf>
    <xf numFmtId="0" fontId="0" fillId="0" borderId="0"/>
    <xf numFmtId="9" fontId="16" fillId="0" borderId="0" applyFon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16" fillId="7" borderId="10" applyNumberFormat="0" applyFont="0" applyAlignment="0" applyProtection="0">
      <alignment vertical="center"/>
    </xf>
    <xf numFmtId="0" fontId="0" fillId="0" borderId="0">
      <alignment vertical="center"/>
    </xf>
    <xf numFmtId="0" fontId="38" fillId="18" borderId="0" applyNumberFormat="0" applyBorder="0" applyAlignment="0" applyProtection="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lignment vertical="center"/>
    </xf>
    <xf numFmtId="0" fontId="45" fillId="0" borderId="0" applyNumberFormat="0" applyFill="0" applyBorder="0" applyAlignment="0" applyProtection="0">
      <alignment vertical="center"/>
    </xf>
    <xf numFmtId="0" fontId="44" fillId="0" borderId="12" applyNumberFormat="0" applyFill="0" applyAlignment="0" applyProtection="0">
      <alignment vertical="center"/>
    </xf>
    <xf numFmtId="0" fontId="36" fillId="0" borderId="12" applyNumberFormat="0" applyFill="0" applyAlignment="0" applyProtection="0">
      <alignment vertical="center"/>
    </xf>
    <xf numFmtId="0" fontId="38" fillId="27" borderId="0" applyNumberFormat="0" applyBorder="0" applyAlignment="0" applyProtection="0">
      <alignment vertical="center"/>
    </xf>
    <xf numFmtId="0" fontId="34" fillId="0" borderId="17" applyNumberFormat="0" applyFill="0" applyAlignment="0" applyProtection="0">
      <alignment vertical="center"/>
    </xf>
    <xf numFmtId="0" fontId="38" fillId="20" borderId="0" applyNumberFormat="0" applyBorder="0" applyAlignment="0" applyProtection="0">
      <alignment vertical="center"/>
    </xf>
    <xf numFmtId="0" fontId="43" fillId="23" borderId="15" applyNumberFormat="0" applyAlignment="0" applyProtection="0">
      <alignment vertical="center"/>
    </xf>
    <xf numFmtId="0" fontId="41" fillId="23" borderId="13" applyNumberFormat="0" applyAlignment="0" applyProtection="0">
      <alignment vertical="center"/>
    </xf>
    <xf numFmtId="0" fontId="0" fillId="0" borderId="0">
      <alignment vertical="center"/>
    </xf>
    <xf numFmtId="0" fontId="35" fillId="13" borderId="11" applyNumberFormat="0" applyAlignment="0" applyProtection="0">
      <alignment vertical="center"/>
    </xf>
    <xf numFmtId="0" fontId="32" fillId="36" borderId="0" applyNumberFormat="0" applyBorder="0" applyAlignment="0" applyProtection="0">
      <alignment vertical="center"/>
    </xf>
    <xf numFmtId="0" fontId="38" fillId="33" borderId="0" applyNumberFormat="0" applyBorder="0" applyAlignment="0" applyProtection="0">
      <alignment vertical="center"/>
    </xf>
    <xf numFmtId="0" fontId="42" fillId="0" borderId="14" applyNumberFormat="0" applyFill="0" applyAlignment="0" applyProtection="0">
      <alignment vertical="center"/>
    </xf>
    <xf numFmtId="0" fontId="48" fillId="0" borderId="16" applyNumberFormat="0" applyFill="0" applyAlignment="0" applyProtection="0">
      <alignment vertical="center"/>
    </xf>
    <xf numFmtId="0" fontId="49" fillId="37" borderId="0" applyNumberFormat="0" applyBorder="0" applyAlignment="0" applyProtection="0">
      <alignment vertical="center"/>
    </xf>
    <xf numFmtId="0" fontId="16" fillId="0" borderId="0">
      <alignment vertical="center"/>
    </xf>
    <xf numFmtId="0" fontId="37" fillId="16" borderId="0" applyNumberFormat="0" applyBorder="0" applyAlignment="0" applyProtection="0">
      <alignment vertical="center"/>
    </xf>
    <xf numFmtId="0" fontId="32" fillId="24" borderId="0" applyNumberFormat="0" applyBorder="0" applyAlignment="0" applyProtection="0">
      <alignment vertical="center"/>
    </xf>
    <xf numFmtId="0" fontId="38" fillId="30" borderId="0" applyNumberFormat="0" applyBorder="0" applyAlignment="0" applyProtection="0">
      <alignment vertical="center"/>
    </xf>
    <xf numFmtId="0" fontId="16" fillId="0" borderId="0">
      <alignment vertical="center"/>
    </xf>
    <xf numFmtId="0" fontId="32" fillId="22" borderId="0" applyNumberFormat="0" applyBorder="0" applyAlignment="0" applyProtection="0">
      <alignment vertical="center"/>
    </xf>
    <xf numFmtId="0" fontId="32" fillId="15" borderId="0" applyNumberFormat="0" applyBorder="0" applyAlignment="0" applyProtection="0">
      <alignment vertical="center"/>
    </xf>
    <xf numFmtId="0" fontId="32" fillId="35" borderId="0" applyNumberFormat="0" applyBorder="0" applyAlignment="0" applyProtection="0">
      <alignment vertical="center"/>
    </xf>
    <xf numFmtId="0" fontId="32" fillId="11" borderId="0" applyNumberFormat="0" applyBorder="0" applyAlignment="0" applyProtection="0">
      <alignment vertical="center"/>
    </xf>
    <xf numFmtId="0" fontId="38" fillId="28" borderId="0" applyNumberFormat="0" applyBorder="0" applyAlignment="0" applyProtection="0">
      <alignment vertical="center"/>
    </xf>
    <xf numFmtId="0" fontId="38" fillId="31" borderId="0" applyNumberFormat="0" applyBorder="0" applyAlignment="0" applyProtection="0">
      <alignment vertical="center"/>
    </xf>
    <xf numFmtId="0" fontId="32" fillId="34" borderId="0" applyNumberFormat="0" applyBorder="0" applyAlignment="0" applyProtection="0">
      <alignment vertical="center"/>
    </xf>
    <xf numFmtId="0" fontId="32" fillId="8" borderId="0" applyNumberFormat="0" applyBorder="0" applyAlignment="0" applyProtection="0">
      <alignment vertical="center"/>
    </xf>
    <xf numFmtId="0" fontId="38" fillId="29" borderId="0" applyNumberFormat="0" applyBorder="0" applyAlignment="0" applyProtection="0">
      <alignment vertical="center"/>
    </xf>
    <xf numFmtId="0" fontId="1" fillId="0" borderId="0">
      <alignment vertical="center"/>
    </xf>
    <xf numFmtId="0" fontId="32" fillId="14" borderId="0" applyNumberFormat="0" applyBorder="0" applyAlignment="0" applyProtection="0">
      <alignment vertical="center"/>
    </xf>
    <xf numFmtId="0" fontId="38" fillId="26" borderId="0" applyNumberFormat="0" applyBorder="0" applyAlignment="0" applyProtection="0">
      <alignment vertical="center"/>
    </xf>
    <xf numFmtId="0" fontId="38" fillId="32" borderId="0" applyNumberFormat="0" applyBorder="0" applyAlignment="0" applyProtection="0">
      <alignment vertical="center"/>
    </xf>
    <xf numFmtId="0" fontId="40" fillId="0" borderId="0">
      <alignment vertical="center"/>
    </xf>
    <xf numFmtId="0" fontId="1" fillId="0" borderId="0">
      <alignment vertical="center"/>
    </xf>
    <xf numFmtId="0" fontId="32" fillId="10" borderId="0" applyNumberFormat="0" applyBorder="0" applyAlignment="0" applyProtection="0">
      <alignment vertical="center"/>
    </xf>
    <xf numFmtId="0" fontId="0" fillId="0" borderId="0">
      <alignment vertical="center"/>
    </xf>
    <xf numFmtId="0" fontId="16" fillId="0" borderId="0">
      <alignment vertical="center"/>
    </xf>
    <xf numFmtId="0" fontId="38" fillId="17" borderId="0" applyNumberFormat="0" applyBorder="0" applyAlignment="0" applyProtection="0">
      <alignment vertical="center"/>
    </xf>
    <xf numFmtId="0" fontId="47" fillId="0" borderId="0"/>
    <xf numFmtId="0" fontId="0" fillId="0" borderId="0">
      <alignment vertical="center"/>
    </xf>
    <xf numFmtId="0" fontId="1" fillId="0" borderId="0">
      <alignment vertical="center"/>
    </xf>
    <xf numFmtId="0" fontId="16" fillId="0" borderId="0">
      <alignment vertical="center"/>
    </xf>
    <xf numFmtId="0" fontId="0" fillId="0" borderId="0">
      <alignment vertical="center"/>
    </xf>
    <xf numFmtId="0" fontId="16"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xf numFmtId="0" fontId="0" fillId="0" borderId="0">
      <alignment vertical="center"/>
    </xf>
    <xf numFmtId="0" fontId="1" fillId="0" borderId="0">
      <alignment vertical="center"/>
    </xf>
    <xf numFmtId="0" fontId="1" fillId="0" borderId="0">
      <alignment vertical="center"/>
    </xf>
    <xf numFmtId="0" fontId="16"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xf numFmtId="0" fontId="1" fillId="0" borderId="0"/>
  </cellStyleXfs>
  <cellXfs count="304">
    <xf numFmtId="0" fontId="0" fillId="0" borderId="0" xfId="0">
      <alignment vertical="center"/>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NumberFormat="1" applyFont="1" applyFill="1" applyAlignment="1">
      <alignment horizontal="left" wrapText="1"/>
    </xf>
    <xf numFmtId="0" fontId="2" fillId="0" borderId="0" xfId="0" applyNumberFormat="1" applyFont="1" applyFill="1" applyAlignment="1">
      <alignment horizontal="center" wrapText="1"/>
    </xf>
    <xf numFmtId="178"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Font="1" applyFill="1" applyAlignment="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78" fontId="4"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177" fontId="6" fillId="3" borderId="3" xfId="0" applyNumberFormat="1" applyFont="1" applyFill="1" applyBorder="1" applyAlignment="1">
      <alignment horizontal="right" vertical="center" wrapText="1"/>
    </xf>
    <xf numFmtId="0" fontId="2" fillId="3" borderId="3" xfId="0" applyFont="1" applyFill="1" applyBorder="1" applyAlignment="1"/>
    <xf numFmtId="0" fontId="6" fillId="0" borderId="3" xfId="0" applyFont="1" applyBorder="1" applyAlignment="1">
      <alignment horizontal="center" vertical="center" wrapText="1"/>
    </xf>
    <xf numFmtId="0" fontId="2" fillId="0" borderId="3" xfId="0" applyFont="1" applyBorder="1" applyAlignment="1">
      <alignment horizontal="left" vertical="center"/>
    </xf>
    <xf numFmtId="0" fontId="6" fillId="0" borderId="3" xfId="0" applyFont="1" applyBorder="1" applyAlignment="1">
      <alignment horizontal="left" vertical="center" wrapText="1"/>
    </xf>
    <xf numFmtId="178" fontId="6" fillId="0" borderId="3" xfId="0" applyNumberFormat="1" applyFont="1" applyBorder="1" applyAlignment="1">
      <alignment horizontal="righ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3" xfId="0" applyFont="1" applyBorder="1" applyAlignment="1">
      <alignment vertical="center" wrapText="1"/>
    </xf>
    <xf numFmtId="0" fontId="2" fillId="0" borderId="6" xfId="0" applyFont="1" applyFill="1" applyBorder="1" applyAlignment="1">
      <alignment horizontal="center" vertical="center" wrapText="1"/>
    </xf>
    <xf numFmtId="0" fontId="7" fillId="2" borderId="3" xfId="0"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xf>
    <xf numFmtId="176" fontId="7" fillId="2" borderId="3" xfId="0" applyNumberFormat="1" applyFont="1" applyFill="1" applyBorder="1" applyAlignment="1">
      <alignment horizontal="center" vertical="center" wrapText="1"/>
    </xf>
    <xf numFmtId="178" fontId="7" fillId="2" borderId="3" xfId="0" applyNumberFormat="1" applyFont="1" applyFill="1" applyBorder="1" applyAlignment="1">
      <alignment horizontal="right" wrapText="1"/>
    </xf>
    <xf numFmtId="178" fontId="7" fillId="2" borderId="3" xfId="0" applyNumberFormat="1" applyFont="1" applyFill="1" applyBorder="1" applyAlignment="1">
      <alignment horizontal="center" vertical="center" wrapText="1"/>
    </xf>
    <xf numFmtId="0" fontId="8" fillId="0" borderId="0" xfId="0" applyFont="1" applyFill="1" applyAlignment="1"/>
    <xf numFmtId="0" fontId="1" fillId="0" borderId="0" xfId="0" applyNumberFormat="1" applyFont="1" applyFill="1" applyAlignment="1">
      <alignment horizontal="left" wrapText="1"/>
    </xf>
    <xf numFmtId="0" fontId="1" fillId="0" borderId="0" xfId="0" applyFont="1" applyFill="1" applyAlignment="1"/>
    <xf numFmtId="0" fontId="1" fillId="0" borderId="0" xfId="0" applyNumberFormat="1" applyFont="1" applyFill="1" applyAlignment="1">
      <alignment horizontal="center" wrapText="1"/>
    </xf>
    <xf numFmtId="178" fontId="1" fillId="0" borderId="0" xfId="0" applyNumberFormat="1" applyFont="1" applyFill="1" applyAlignment="1">
      <alignment horizontal="right"/>
    </xf>
    <xf numFmtId="0" fontId="1" fillId="0" borderId="0" xfId="0" applyNumberFormat="1" applyFont="1" applyFill="1" applyAlignment="1">
      <alignment horizontal="left"/>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vertical="center" wrapText="1"/>
    </xf>
    <xf numFmtId="179" fontId="2" fillId="0" borderId="3" xfId="0" applyNumberFormat="1" applyFont="1" applyFill="1" applyBorder="1" applyAlignment="1">
      <alignment horizontal="center" vertical="center" wrapText="1"/>
    </xf>
    <xf numFmtId="178" fontId="2" fillId="0" borderId="3" xfId="0" applyNumberFormat="1" applyFont="1" applyFill="1" applyBorder="1" applyAlignment="1">
      <alignment horizontal="right" vertical="center" wrapText="1"/>
    </xf>
    <xf numFmtId="0" fontId="7" fillId="2" borderId="7" xfId="0" applyNumberFormat="1" applyFont="1" applyFill="1" applyBorder="1" applyAlignment="1">
      <alignment horizontal="left" vertical="center" wrapText="1"/>
    </xf>
    <xf numFmtId="0" fontId="7" fillId="2" borderId="9" xfId="0" applyNumberFormat="1" applyFont="1" applyFill="1" applyBorder="1" applyAlignment="1">
      <alignment horizontal="left" vertical="center" wrapText="1"/>
    </xf>
    <xf numFmtId="0" fontId="10" fillId="0" borderId="0" xfId="0" applyFont="1" applyAlignment="1"/>
    <xf numFmtId="0" fontId="6"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0" borderId="0" xfId="0" applyNumberFormat="1" applyFont="1" applyFill="1" applyAlignment="1">
      <alignment horizontal="center" vertical="center" wrapText="1"/>
    </xf>
    <xf numFmtId="178" fontId="6" fillId="0" borderId="0" xfId="0" applyNumberFormat="1" applyFont="1" applyFill="1" applyAlignment="1">
      <alignment horizontal="right" vertical="center" wrapText="1"/>
    </xf>
    <xf numFmtId="0" fontId="11" fillId="0" borderId="7" xfId="0" applyFont="1" applyFill="1" applyBorder="1" applyAlignment="1">
      <alignment horizontal="center"/>
    </xf>
    <xf numFmtId="0" fontId="11" fillId="0" borderId="8" xfId="0" applyFont="1" applyFill="1" applyBorder="1" applyAlignment="1">
      <alignment horizontal="center"/>
    </xf>
    <xf numFmtId="0" fontId="11" fillId="0" borderId="9" xfId="0" applyFont="1" applyFill="1" applyBorder="1" applyAlignment="1">
      <alignment horizont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180" fontId="12" fillId="0" borderId="3" xfId="0" applyNumberFormat="1" applyFont="1" applyBorder="1" applyAlignment="1">
      <alignment horizontal="right" vertical="center" wrapText="1"/>
    </xf>
    <xf numFmtId="0" fontId="12" fillId="0" borderId="3" xfId="0" applyFont="1" applyBorder="1" applyAlignment="1"/>
    <xf numFmtId="0" fontId="12" fillId="0" borderId="3" xfId="0" applyFont="1" applyBorder="1" applyAlignment="1">
      <alignment horizontal="left" vertical="top" wrapText="1"/>
    </xf>
    <xf numFmtId="0" fontId="12" fillId="0" borderId="3" xfId="0" applyFont="1" applyBorder="1" applyAlignment="1">
      <alignment vertical="center"/>
    </xf>
    <xf numFmtId="0" fontId="13" fillId="0" borderId="3" xfId="0" applyFont="1" applyBorder="1" applyAlignment="1">
      <alignment horizontal="center" vertical="center"/>
    </xf>
    <xf numFmtId="0" fontId="12" fillId="0" borderId="3" xfId="0" applyFont="1" applyBorder="1" applyAlignment="1">
      <alignment wrapText="1"/>
    </xf>
    <xf numFmtId="0" fontId="12" fillId="0" borderId="3" xfId="0" applyFont="1" applyBorder="1" applyAlignment="1">
      <alignment horizontal="center"/>
    </xf>
    <xf numFmtId="180" fontId="12" fillId="0" borderId="3" xfId="0" applyNumberFormat="1" applyFont="1" applyBorder="1" applyAlignment="1">
      <alignment horizontal="right"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180" fontId="5" fillId="2" borderId="3" xfId="0" applyNumberFormat="1" applyFont="1" applyFill="1" applyBorder="1" applyAlignment="1">
      <alignment horizontal="right" vertical="center" wrapText="1"/>
    </xf>
    <xf numFmtId="180" fontId="5" fillId="2" borderId="3" xfId="0" applyNumberFormat="1" applyFont="1" applyFill="1" applyBorder="1" applyAlignment="1">
      <alignment horizontal="center" vertical="center" wrapText="1"/>
    </xf>
    <xf numFmtId="0" fontId="12" fillId="0" borderId="0" xfId="0" applyFont="1" applyAlignment="1"/>
    <xf numFmtId="180" fontId="12" fillId="0" borderId="0" xfId="0" applyNumberFormat="1" applyFont="1" applyAlignment="1"/>
    <xf numFmtId="0" fontId="12" fillId="4" borderId="0" xfId="0" applyFont="1" applyFill="1" applyAlignment="1">
      <alignment vertical="center" wrapText="1"/>
    </xf>
    <xf numFmtId="0" fontId="13" fillId="0" borderId="0" xfId="0" applyFont="1" applyFill="1" applyAlignment="1">
      <alignment horizontal="center" vertical="center" wrapText="1"/>
    </xf>
    <xf numFmtId="0" fontId="5"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NumberFormat="1" applyFont="1" applyFill="1" applyAlignment="1">
      <alignment horizontal="center" vertical="center" wrapText="1"/>
    </xf>
    <xf numFmtId="178" fontId="11" fillId="0" borderId="0" xfId="0" applyNumberFormat="1" applyFont="1" applyFill="1" applyAlignment="1">
      <alignment horizontal="right" vertical="center" wrapText="1"/>
    </xf>
    <xf numFmtId="0" fontId="14" fillId="0"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30" applyFont="1" applyFill="1" applyBorder="1" applyAlignment="1">
      <alignment horizontal="center" vertical="center" wrapText="1"/>
    </xf>
    <xf numFmtId="181" fontId="5" fillId="5" borderId="3" xfId="63" applyNumberFormat="1" applyFont="1" applyFill="1" applyBorder="1" applyAlignment="1" applyProtection="1">
      <alignment horizontal="center" vertical="center" wrapText="1"/>
    </xf>
    <xf numFmtId="178" fontId="5" fillId="5" borderId="4" xfId="0" applyNumberFormat="1" applyFont="1" applyFill="1" applyBorder="1" applyAlignment="1">
      <alignment horizontal="center" vertical="center" wrapText="1"/>
    </xf>
    <xf numFmtId="178" fontId="5" fillId="5" borderId="3" xfId="63" applyNumberFormat="1" applyFont="1" applyFill="1" applyBorder="1" applyAlignment="1" applyProtection="1">
      <alignment horizontal="center" vertical="center" wrapText="1"/>
    </xf>
    <xf numFmtId="178" fontId="5" fillId="5" borderId="8" xfId="63" applyNumberFormat="1" applyFont="1" applyFill="1" applyBorder="1" applyAlignment="1">
      <alignment vertical="center" wrapText="1"/>
    </xf>
    <xf numFmtId="0" fontId="5" fillId="5" borderId="5" xfId="0" applyFont="1" applyFill="1" applyBorder="1" applyAlignment="1">
      <alignment horizontal="center" vertical="center" wrapText="1"/>
    </xf>
    <xf numFmtId="178" fontId="5" fillId="5" borderId="5" xfId="0" applyNumberFormat="1" applyFont="1" applyFill="1" applyBorder="1" applyAlignment="1">
      <alignment horizontal="center" vertical="center" wrapText="1"/>
    </xf>
    <xf numFmtId="178" fontId="15" fillId="5" borderId="3" xfId="63"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178" fontId="5" fillId="5" borderId="6" xfId="0" applyNumberFormat="1" applyFont="1" applyFill="1" applyBorder="1" applyAlignment="1">
      <alignment horizontal="center" vertical="center" wrapText="1"/>
    </xf>
    <xf numFmtId="178" fontId="5" fillId="5" borderId="3" xfId="63"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178" fontId="11" fillId="0" borderId="3" xfId="0" applyNumberFormat="1" applyFont="1" applyFill="1" applyBorder="1" applyAlignment="1">
      <alignment horizontal="right" vertical="center" wrapText="1"/>
    </xf>
    <xf numFmtId="0" fontId="11" fillId="0" borderId="3" xfId="0" applyFont="1" applyBorder="1" applyAlignment="1">
      <alignment horizontal="center" vertical="center" wrapText="1"/>
    </xf>
    <xf numFmtId="178" fontId="11" fillId="0" borderId="3" xfId="0" applyNumberFormat="1" applyFont="1" applyFill="1" applyBorder="1" applyAlignment="1" applyProtection="1">
      <alignment horizontal="right" vertical="center" wrapText="1"/>
    </xf>
    <xf numFmtId="0" fontId="16" fillId="0" borderId="3" xfId="67" applyFont="1" applyFill="1" applyBorder="1" applyAlignment="1" applyProtection="1">
      <alignment horizontal="left" vertical="center" wrapText="1"/>
    </xf>
    <xf numFmtId="0" fontId="11" fillId="0" borderId="3" xfId="0" applyFont="1" applyFill="1" applyBorder="1" applyAlignment="1">
      <alignment horizontal="left" vertical="center" wrapText="1"/>
    </xf>
    <xf numFmtId="0" fontId="16" fillId="0" borderId="3" xfId="0" applyFont="1" applyFill="1" applyBorder="1" applyAlignment="1" applyProtection="1">
      <alignment horizontal="center" vertical="center" wrapText="1"/>
    </xf>
    <xf numFmtId="0" fontId="16" fillId="0" borderId="3" xfId="68" applyFont="1" applyFill="1" applyBorder="1" applyAlignment="1">
      <alignment horizontal="center" vertical="center" wrapText="1"/>
    </xf>
    <xf numFmtId="178" fontId="11" fillId="0" borderId="3" xfId="68" applyNumberFormat="1" applyFont="1" applyFill="1" applyBorder="1" applyAlignment="1">
      <alignment horizontal="right" vertical="center" wrapText="1"/>
    </xf>
    <xf numFmtId="0" fontId="16" fillId="0" borderId="3" xfId="68" applyFont="1" applyFill="1" applyBorder="1" applyAlignment="1">
      <alignment horizontal="left" vertical="center" wrapText="1"/>
    </xf>
    <xf numFmtId="0" fontId="16" fillId="0" borderId="3" xfId="0" applyFont="1" applyFill="1" applyBorder="1" applyAlignment="1">
      <alignment horizontal="left" vertical="center" wrapText="1"/>
    </xf>
    <xf numFmtId="182" fontId="16" fillId="0" borderId="3" xfId="0" applyNumberFormat="1"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wrapText="1"/>
    </xf>
    <xf numFmtId="0" fontId="5" fillId="2" borderId="7" xfId="0" applyNumberFormat="1" applyFont="1" applyFill="1" applyBorder="1" applyAlignment="1">
      <alignment horizontal="left" vertical="center" wrapText="1"/>
    </xf>
    <xf numFmtId="0" fontId="5" fillId="2" borderId="9" xfId="0" applyNumberFormat="1" applyFont="1" applyFill="1" applyBorder="1" applyAlignment="1">
      <alignment horizontal="left" vertical="center" wrapText="1"/>
    </xf>
    <xf numFmtId="178" fontId="5" fillId="2" borderId="3" xfId="0" applyNumberFormat="1" applyFont="1" applyFill="1" applyBorder="1" applyAlignment="1">
      <alignment horizontal="right" vertical="center" wrapText="1"/>
    </xf>
    <xf numFmtId="178" fontId="5" fillId="2" borderId="3" xfId="0" applyNumberFormat="1" applyFont="1" applyFill="1" applyBorder="1" applyAlignment="1">
      <alignment horizontal="center" vertical="center" wrapText="1"/>
    </xf>
    <xf numFmtId="178" fontId="11" fillId="0" borderId="3" xfId="63" applyNumberFormat="1" applyFont="1" applyFill="1" applyBorder="1" applyAlignment="1" applyProtection="1">
      <alignment horizontal="right"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178" fontId="2" fillId="0" borderId="0" xfId="0" applyNumberFormat="1" applyFont="1" applyFill="1" applyAlignment="1">
      <alignment horizontal="right" vertical="center" wrapText="1"/>
    </xf>
    <xf numFmtId="0" fontId="9" fillId="0" borderId="2"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3" xfId="30" applyFont="1" applyFill="1" applyBorder="1" applyAlignment="1">
      <alignment horizontal="center" vertical="center" wrapText="1"/>
    </xf>
    <xf numFmtId="178" fontId="4" fillId="5" borderId="3" xfId="0" applyNumberFormat="1" applyFont="1" applyFill="1" applyBorder="1" applyAlignment="1">
      <alignment horizontal="center" vertical="center" wrapText="1"/>
    </xf>
    <xf numFmtId="178" fontId="4" fillId="5" borderId="3" xfId="63" applyNumberFormat="1" applyFont="1" applyFill="1" applyBorder="1" applyAlignment="1" applyProtection="1">
      <alignment horizontal="center" vertical="center" wrapText="1"/>
    </xf>
    <xf numFmtId="178" fontId="4" fillId="5" borderId="7" xfId="63" applyNumberFormat="1" applyFont="1" applyFill="1" applyBorder="1" applyAlignment="1">
      <alignment horizontal="center" vertical="center" wrapText="1"/>
    </xf>
    <xf numFmtId="178" fontId="4" fillId="5" borderId="3" xfId="63" applyNumberFormat="1" applyFont="1" applyFill="1" applyBorder="1" applyAlignment="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center" vertical="center" wrapText="1"/>
    </xf>
    <xf numFmtId="178" fontId="2" fillId="0" borderId="3" xfId="0" applyNumberFormat="1" applyFont="1" applyFill="1" applyBorder="1" applyAlignment="1" applyProtection="1">
      <alignment horizontal="right" vertical="center" wrapText="1"/>
    </xf>
    <xf numFmtId="0" fontId="2" fillId="0" borderId="3" xfId="0" applyFont="1" applyBorder="1" applyAlignment="1">
      <alignment horizontal="center" vertical="center" wrapText="1"/>
    </xf>
    <xf numFmtId="0" fontId="17" fillId="0" borderId="3" xfId="67" applyFont="1" applyFill="1" applyBorder="1" applyAlignment="1" applyProtection="1">
      <alignment horizontal="left" vertical="center" wrapText="1"/>
    </xf>
    <xf numFmtId="0" fontId="17" fillId="0" borderId="3" xfId="0" applyFont="1" applyFill="1" applyBorder="1" applyAlignment="1" applyProtection="1">
      <alignment horizontal="center" vertical="center" wrapText="1"/>
    </xf>
    <xf numFmtId="0" fontId="17" fillId="0" borderId="3" xfId="68" applyFont="1" applyFill="1" applyBorder="1" applyAlignment="1">
      <alignment horizontal="center" vertical="center" wrapText="1"/>
    </xf>
    <xf numFmtId="178" fontId="2" fillId="0" borderId="3" xfId="68" applyNumberFormat="1" applyFont="1" applyFill="1" applyBorder="1" applyAlignment="1">
      <alignment horizontal="right" vertical="center" wrapText="1"/>
    </xf>
    <xf numFmtId="0" fontId="17" fillId="0" borderId="3" xfId="68" applyFont="1" applyFill="1" applyBorder="1" applyAlignment="1">
      <alignment horizontal="left" vertical="center" wrapText="1"/>
    </xf>
    <xf numFmtId="0" fontId="17" fillId="0" borderId="3" xfId="0" applyFont="1" applyFill="1" applyBorder="1" applyAlignment="1">
      <alignment horizontal="left" vertical="center" wrapText="1"/>
    </xf>
    <xf numFmtId="182" fontId="17" fillId="0" borderId="3" xfId="0" applyNumberFormat="1" applyFont="1" applyFill="1" applyBorder="1" applyAlignment="1">
      <alignment horizontal="left" vertical="center" wrapText="1"/>
    </xf>
    <xf numFmtId="0" fontId="17"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182"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4" fillId="2" borderId="7"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4" fillId="2" borderId="3" xfId="0" applyFont="1" applyFill="1" applyBorder="1" applyAlignment="1">
      <alignment horizontal="center" vertical="center"/>
    </xf>
    <xf numFmtId="178" fontId="4" fillId="2" borderId="3" xfId="0" applyNumberFormat="1" applyFont="1" applyFill="1" applyBorder="1" applyAlignment="1">
      <alignment horizontal="right" vertical="center" wrapText="1"/>
    </xf>
    <xf numFmtId="178" fontId="4" fillId="2" borderId="3" xfId="63" applyNumberFormat="1" applyFont="1" applyFill="1" applyBorder="1" applyAlignment="1" applyProtection="1">
      <alignment horizontal="center" vertical="center" wrapText="1"/>
    </xf>
    <xf numFmtId="178" fontId="4" fillId="5" borderId="8" xfId="63" applyNumberFormat="1" applyFont="1" applyFill="1" applyBorder="1" applyAlignment="1">
      <alignment horizontal="center" vertical="center" wrapText="1"/>
    </xf>
    <xf numFmtId="178" fontId="2" fillId="0" borderId="3" xfId="63" applyNumberFormat="1" applyFont="1" applyFill="1" applyBorder="1" applyAlignment="1" applyProtection="1">
      <alignment horizontal="right" vertical="center" wrapText="1"/>
    </xf>
    <xf numFmtId="0" fontId="2" fillId="0" borderId="0" xfId="0" applyFont="1" applyFill="1" applyAlignment="1">
      <alignment horizontal="left" vertical="center"/>
    </xf>
    <xf numFmtId="0" fontId="13" fillId="0" borderId="0" xfId="0" applyFont="1" applyFill="1" applyAlignment="1">
      <alignment horizontal="center"/>
    </xf>
    <xf numFmtId="0" fontId="18" fillId="0" borderId="0" xfId="0" applyFont="1" applyFill="1" applyAlignment="1"/>
    <xf numFmtId="0" fontId="7" fillId="0" borderId="0" xfId="0" applyFont="1" applyFill="1" applyAlignment="1">
      <alignment horizontal="center" vertical="center"/>
    </xf>
    <xf numFmtId="0" fontId="13" fillId="0" borderId="0" xfId="0" applyNumberFormat="1" applyFont="1" applyFill="1" applyAlignment="1">
      <alignment wrapText="1"/>
    </xf>
    <xf numFmtId="0" fontId="13" fillId="0" borderId="0" xfId="0" applyFont="1" applyFill="1" applyAlignment="1"/>
    <xf numFmtId="0" fontId="13" fillId="0" borderId="0" xfId="0" applyNumberFormat="1" applyFont="1" applyFill="1" applyAlignment="1">
      <alignment horizontal="center" wrapText="1"/>
    </xf>
    <xf numFmtId="178" fontId="13" fillId="0" borderId="0" xfId="0" applyNumberFormat="1" applyFont="1" applyFill="1" applyAlignment="1">
      <alignment horizontal="right" wrapText="1"/>
    </xf>
    <xf numFmtId="178" fontId="11" fillId="0" borderId="0" xfId="0" applyNumberFormat="1" applyFont="1" applyFill="1" applyAlignment="1">
      <alignment horizontal="right" wrapText="1"/>
    </xf>
    <xf numFmtId="0" fontId="13" fillId="0" borderId="0" xfId="0" applyNumberFormat="1" applyFont="1" applyFill="1" applyAlignment="1">
      <alignment horizontal="left" wrapText="1"/>
    </xf>
    <xf numFmtId="0" fontId="19" fillId="0" borderId="2" xfId="0" applyFont="1" applyFill="1" applyBorder="1" applyAlignment="1">
      <alignment horizontal="center" vertical="center"/>
    </xf>
    <xf numFmtId="0" fontId="5" fillId="5" borderId="3" xfId="0" applyFont="1" applyFill="1" applyBorder="1" applyAlignment="1">
      <alignment horizontal="center" vertical="center" wrapText="1"/>
    </xf>
    <xf numFmtId="0" fontId="7" fillId="5" borderId="3" xfId="30" applyFont="1" applyFill="1" applyBorder="1" applyAlignment="1">
      <alignment horizontal="center" vertical="center" wrapText="1"/>
    </xf>
    <xf numFmtId="178" fontId="5" fillId="5" borderId="3" xfId="0" applyNumberFormat="1" applyFont="1" applyFill="1" applyBorder="1" applyAlignment="1">
      <alignment horizontal="center" vertical="center" wrapText="1"/>
    </xf>
    <xf numFmtId="178" fontId="7" fillId="5" borderId="7" xfId="63"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vertical="center" wrapText="1"/>
    </xf>
    <xf numFmtId="0" fontId="13" fillId="0" borderId="3" xfId="0" applyFont="1" applyFill="1" applyBorder="1" applyAlignment="1">
      <alignment horizontal="center" vertical="center" wrapText="1"/>
    </xf>
    <xf numFmtId="178" fontId="12" fillId="0" borderId="3" xfId="0" applyNumberFormat="1" applyFont="1" applyFill="1" applyBorder="1" applyAlignment="1">
      <alignment horizontal="right" vertical="center" wrapText="1"/>
    </xf>
    <xf numFmtId="0" fontId="20" fillId="0" borderId="3" xfId="0" applyFont="1" applyFill="1" applyBorder="1" applyAlignment="1">
      <alignment vertical="center" wrapText="1"/>
    </xf>
    <xf numFmtId="1" fontId="20" fillId="0" borderId="3" xfId="0" applyNumberFormat="1" applyFont="1" applyFill="1" applyBorder="1" applyAlignment="1">
      <alignment vertical="center" wrapText="1"/>
    </xf>
    <xf numFmtId="1" fontId="12" fillId="0" borderId="3" xfId="0" applyNumberFormat="1" applyFont="1" applyFill="1" applyBorder="1" applyAlignment="1">
      <alignment vertical="center" wrapText="1"/>
    </xf>
    <xf numFmtId="0" fontId="13" fillId="0" borderId="3" xfId="0" applyFont="1" applyFill="1" applyBorder="1" applyAlignment="1">
      <alignment vertical="center" wrapText="1"/>
    </xf>
    <xf numFmtId="0" fontId="13" fillId="0" borderId="3" xfId="0" applyFont="1" applyFill="1" applyBorder="1" applyAlignment="1">
      <alignment vertical="top" wrapText="1"/>
    </xf>
    <xf numFmtId="49" fontId="12" fillId="0" borderId="3" xfId="0" applyNumberFormat="1" applyFont="1" applyFill="1" applyBorder="1" applyAlignment="1">
      <alignment vertical="center" wrapText="1"/>
    </xf>
    <xf numFmtId="0" fontId="7" fillId="2" borderId="3" xfId="0" applyFont="1" applyFill="1" applyBorder="1" applyAlignment="1">
      <alignment vertical="center"/>
    </xf>
    <xf numFmtId="0" fontId="7"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78" fontId="7" fillId="2" borderId="3" xfId="0" applyNumberFormat="1" applyFont="1" applyFill="1" applyBorder="1" applyAlignment="1">
      <alignment horizontal="right" vertical="center" wrapText="1"/>
    </xf>
    <xf numFmtId="0" fontId="7" fillId="0" borderId="2" xfId="0" applyFont="1" applyFill="1" applyBorder="1" applyAlignment="1">
      <alignment vertical="center"/>
    </xf>
    <xf numFmtId="178" fontId="7" fillId="5" borderId="8" xfId="63" applyNumberFormat="1" applyFont="1" applyFill="1" applyBorder="1" applyAlignment="1">
      <alignment horizontal="center" vertical="center" wrapText="1"/>
    </xf>
    <xf numFmtId="178" fontId="7" fillId="5" borderId="3" xfId="63"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0" xfId="0" applyNumberFormat="1" applyFont="1" applyFill="1" applyAlignment="1">
      <alignment horizontal="center" vertical="center" wrapText="1"/>
    </xf>
    <xf numFmtId="178" fontId="13" fillId="0" borderId="0" xfId="0" applyNumberFormat="1" applyFont="1" applyFill="1" applyAlignment="1">
      <alignment horizontal="right" vertical="center" wrapText="1"/>
    </xf>
    <xf numFmtId="181" fontId="11" fillId="0" borderId="0" xfId="0" applyNumberFormat="1" applyFont="1" applyFill="1" applyAlignment="1">
      <alignment horizontal="center" vertical="center" wrapText="1"/>
    </xf>
    <xf numFmtId="181" fontId="4" fillId="5" borderId="3" xfId="63" applyNumberFormat="1" applyFont="1" applyFill="1" applyBorder="1" applyAlignment="1" applyProtection="1">
      <alignment horizontal="center" vertical="center" wrapText="1"/>
    </xf>
    <xf numFmtId="178" fontId="5" fillId="5" borderId="7" xfId="63" applyNumberFormat="1" applyFont="1" applyFill="1" applyBorder="1" applyAlignment="1">
      <alignment horizontal="center" vertical="center" wrapText="1"/>
    </xf>
    <xf numFmtId="181" fontId="5" fillId="5" borderId="3" xfId="63" applyNumberFormat="1" applyFont="1" applyFill="1" applyBorder="1" applyAlignment="1">
      <alignment horizontal="center" vertical="center" wrapText="1"/>
    </xf>
    <xf numFmtId="0" fontId="11" fillId="0" borderId="3" xfId="0" applyFont="1" applyFill="1" applyBorder="1" applyAlignment="1">
      <alignment horizontal="center" vertical="center" wrapText="1" shrinkToFit="1"/>
    </xf>
    <xf numFmtId="0" fontId="11" fillId="0" borderId="3" xfId="0" applyFont="1" applyFill="1" applyBorder="1" applyAlignment="1">
      <alignment horizontal="left" vertical="center" wrapText="1" shrinkToFit="1"/>
    </xf>
    <xf numFmtId="181" fontId="11" fillId="0" borderId="3" xfId="0" applyNumberFormat="1" applyFont="1" applyFill="1" applyBorder="1" applyAlignment="1">
      <alignment horizontal="center" vertical="center" wrapText="1" shrinkToFit="1"/>
    </xf>
    <xf numFmtId="183" fontId="11" fillId="0" borderId="3" xfId="0" applyNumberFormat="1" applyFont="1" applyFill="1" applyBorder="1" applyAlignment="1">
      <alignment horizontal="right" vertical="center" wrapText="1" shrinkToFit="1"/>
    </xf>
    <xf numFmtId="181" fontId="11" fillId="0" borderId="3" xfId="63" applyNumberFormat="1" applyFont="1" applyBorder="1" applyAlignment="1">
      <alignment horizontal="center" vertical="center" wrapText="1"/>
    </xf>
    <xf numFmtId="181" fontId="11" fillId="0" borderId="3" xfId="0" applyNumberFormat="1" applyFont="1" applyBorder="1" applyAlignment="1">
      <alignment horizontal="center" vertical="center" wrapText="1"/>
    </xf>
    <xf numFmtId="0" fontId="11" fillId="0" borderId="3" xfId="79"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3" xfId="61" applyFont="1" applyFill="1" applyBorder="1" applyAlignment="1">
      <alignment horizontal="left" vertical="center" wrapText="1"/>
    </xf>
    <xf numFmtId="178" fontId="5" fillId="5" borderId="8" xfId="63" applyNumberFormat="1" applyFont="1" applyFill="1" applyBorder="1" applyAlignment="1">
      <alignment horizontal="center" vertical="center" wrapText="1"/>
    </xf>
    <xf numFmtId="183" fontId="11" fillId="0" borderId="3" xfId="63" applyNumberFormat="1" applyFont="1" applyFill="1" applyBorder="1" applyAlignment="1" applyProtection="1">
      <alignment horizontal="right" vertical="center" wrapText="1"/>
    </xf>
    <xf numFmtId="0" fontId="11" fillId="0" borderId="3" xfId="80" applyFont="1" applyFill="1" applyBorder="1" applyAlignment="1">
      <alignment horizontal="left" vertical="center" wrapText="1"/>
    </xf>
    <xf numFmtId="0" fontId="5" fillId="2" borderId="7" xfId="0" applyNumberFormat="1" applyFont="1" applyFill="1" applyBorder="1" applyAlignment="1">
      <alignment horizontal="left" vertical="center" wrapText="1" shrinkToFit="1"/>
    </xf>
    <xf numFmtId="0" fontId="5" fillId="2" borderId="9" xfId="0" applyNumberFormat="1" applyFont="1" applyFill="1" applyBorder="1" applyAlignment="1">
      <alignment horizontal="left" vertical="center" wrapText="1" shrinkToFit="1"/>
    </xf>
    <xf numFmtId="0" fontId="5" fillId="2" borderId="3" xfId="0" applyFont="1" applyFill="1" applyBorder="1" applyAlignment="1">
      <alignment horizontal="center" vertical="center" wrapText="1" shrinkToFit="1"/>
    </xf>
    <xf numFmtId="0" fontId="11" fillId="2" borderId="3" xfId="0" applyNumberFormat="1" applyFont="1" applyFill="1" applyBorder="1" applyAlignment="1">
      <alignment horizontal="center" vertical="center" wrapText="1" shrinkToFit="1"/>
    </xf>
    <xf numFmtId="178" fontId="5" fillId="2" borderId="3" xfId="0" applyNumberFormat="1" applyFont="1" applyFill="1" applyBorder="1" applyAlignment="1">
      <alignment horizontal="right" vertical="center" wrapText="1" shrinkToFit="1"/>
    </xf>
    <xf numFmtId="178" fontId="5" fillId="2" borderId="3" xfId="0" applyNumberFormat="1" applyFont="1" applyFill="1" applyBorder="1" applyAlignment="1">
      <alignment horizontal="center" vertical="center" wrapText="1" shrinkToFit="1"/>
    </xf>
    <xf numFmtId="181" fontId="11" fillId="2" borderId="3" xfId="63" applyNumberFormat="1" applyFont="1" applyFill="1" applyBorder="1" applyAlignment="1">
      <alignment horizontal="center" vertical="center" wrapText="1"/>
    </xf>
    <xf numFmtId="0" fontId="21" fillId="0" borderId="0" xfId="0" applyFont="1" applyFill="1" applyAlignment="1"/>
    <xf numFmtId="0" fontId="9" fillId="0" borderId="2" xfId="0" applyFont="1" applyFill="1" applyBorder="1" applyAlignment="1">
      <alignment horizontal="center" vertical="center" wrapText="1"/>
    </xf>
    <xf numFmtId="0" fontId="22" fillId="2"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180" fontId="16" fillId="0" borderId="3" xfId="0" applyNumberFormat="1" applyFont="1" applyFill="1" applyBorder="1" applyAlignment="1">
      <alignment horizontal="righ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180" fontId="22" fillId="2" borderId="3" xfId="0" applyNumberFormat="1" applyFont="1" applyFill="1" applyBorder="1" applyAlignment="1">
      <alignment horizontal="right" vertical="center" wrapText="1"/>
    </xf>
    <xf numFmtId="180" fontId="22" fillId="2" borderId="3" xfId="0" applyNumberFormat="1" applyFont="1" applyFill="1" applyBorder="1" applyAlignment="1">
      <alignment horizontal="center" vertical="center" wrapText="1"/>
    </xf>
    <xf numFmtId="0" fontId="1" fillId="0" borderId="0" xfId="0" applyFont="1" applyFill="1" applyAlignment="1">
      <alignment horizontal="left"/>
    </xf>
    <xf numFmtId="178" fontId="1" fillId="0" borderId="0" xfId="0" applyNumberFormat="1" applyFont="1" applyFill="1" applyAlignment="1">
      <alignment horizontal="right" wrapText="1"/>
    </xf>
    <xf numFmtId="0" fontId="0" fillId="0" borderId="3" xfId="0"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center" vertical="center" wrapText="1"/>
    </xf>
    <xf numFmtId="184" fontId="23" fillId="0" borderId="3" xfId="0" applyNumberFormat="1" applyFont="1" applyFill="1" applyBorder="1" applyAlignment="1">
      <alignment horizontal="right" vertical="center" wrapText="1"/>
    </xf>
    <xf numFmtId="184" fontId="23" fillId="0" borderId="3" xfId="0" applyNumberFormat="1" applyFont="1" applyBorder="1" applyAlignment="1">
      <alignment horizontal="right" vertical="center" wrapText="1"/>
    </xf>
    <xf numFmtId="0" fontId="24" fillId="0" borderId="3" xfId="0" applyFont="1" applyBorder="1" applyAlignment="1">
      <alignment horizontal="left" vertical="center" wrapText="1"/>
    </xf>
    <xf numFmtId="0" fontId="23" fillId="6" borderId="3" xfId="0" applyFont="1" applyFill="1" applyBorder="1" applyAlignment="1">
      <alignment horizontal="left" vertical="center" wrapText="1"/>
    </xf>
    <xf numFmtId="0" fontId="6" fillId="0" borderId="0" xfId="0" applyFont="1" applyFill="1" applyAlignment="1"/>
    <xf numFmtId="0" fontId="25" fillId="0" borderId="0" xfId="0" applyFont="1" applyFill="1" applyAlignment="1"/>
    <xf numFmtId="0" fontId="26" fillId="2" borderId="3" xfId="0" applyFont="1" applyFill="1" applyBorder="1" applyAlignment="1">
      <alignment horizontal="left" vertical="center" wrapText="1"/>
    </xf>
    <xf numFmtId="0" fontId="26" fillId="2" borderId="3" xfId="0" applyFont="1" applyFill="1" applyBorder="1" applyAlignment="1">
      <alignment horizontal="center" vertical="center" wrapText="1"/>
    </xf>
    <xf numFmtId="0" fontId="26" fillId="2" borderId="3" xfId="0" applyNumberFormat="1" applyFont="1" applyFill="1" applyBorder="1" applyAlignment="1">
      <alignment horizontal="center" vertical="center" wrapText="1"/>
    </xf>
    <xf numFmtId="178" fontId="26" fillId="2" borderId="3" xfId="0" applyNumberFormat="1" applyFont="1" applyFill="1" applyBorder="1" applyAlignment="1">
      <alignment horizontal="right" vertical="center" wrapText="1"/>
    </xf>
    <xf numFmtId="178" fontId="26" fillId="2" borderId="3" xfId="0" applyNumberFormat="1" applyFont="1" applyFill="1" applyBorder="1" applyAlignment="1">
      <alignment horizontal="center" vertical="center" wrapText="1"/>
    </xf>
    <xf numFmtId="0" fontId="27" fillId="0" borderId="0" xfId="0" applyFont="1" applyFill="1" applyAlignment="1">
      <alignment horizontal="center"/>
    </xf>
    <xf numFmtId="0" fontId="27" fillId="0" borderId="0" xfId="0" applyNumberFormat="1" applyFont="1" applyFill="1" applyAlignment="1">
      <alignment horizontal="left" wrapText="1"/>
    </xf>
    <xf numFmtId="0" fontId="27" fillId="0" borderId="0" xfId="0" applyFont="1" applyFill="1" applyAlignment="1">
      <alignment horizontal="left"/>
    </xf>
    <xf numFmtId="0" fontId="27" fillId="0" borderId="0" xfId="0" applyNumberFormat="1" applyFont="1" applyFill="1" applyAlignment="1">
      <alignment horizontal="center" wrapText="1"/>
    </xf>
    <xf numFmtId="178" fontId="27" fillId="0" borderId="0" xfId="0" applyNumberFormat="1" applyFont="1" applyFill="1" applyAlignment="1">
      <alignment horizontal="right" wrapText="1"/>
    </xf>
    <xf numFmtId="0" fontId="11" fillId="0" borderId="0" xfId="0" applyFont="1" applyFill="1" applyAlignment="1">
      <alignment horizontal="center"/>
    </xf>
    <xf numFmtId="0" fontId="5" fillId="0" borderId="0" xfId="0" applyFont="1" applyFill="1" applyAlignment="1"/>
    <xf numFmtId="0" fontId="11" fillId="0" borderId="0" xfId="0" applyNumberFormat="1" applyFont="1" applyFill="1" applyAlignment="1">
      <alignment horizontal="left" wrapText="1"/>
    </xf>
    <xf numFmtId="0" fontId="11" fillId="0" borderId="0" xfId="0" applyFont="1" applyFill="1" applyAlignment="1">
      <alignment horizontal="left"/>
    </xf>
    <xf numFmtId="0" fontId="11" fillId="0" borderId="0" xfId="0" applyNumberFormat="1" applyFont="1" applyFill="1" applyAlignment="1">
      <alignment horizontal="center" wrapText="1"/>
    </xf>
    <xf numFmtId="180" fontId="11" fillId="0" borderId="0" xfId="0" applyNumberFormat="1" applyFont="1" applyFill="1" applyAlignment="1">
      <alignment horizontal="right" wrapText="1"/>
    </xf>
    <xf numFmtId="0" fontId="11" fillId="0" borderId="0" xfId="0" applyFont="1" applyFill="1" applyAlignment="1"/>
    <xf numFmtId="0" fontId="11" fillId="0" borderId="0" xfId="0" applyFont="1">
      <alignment vertical="center"/>
    </xf>
    <xf numFmtId="0" fontId="11" fillId="0" borderId="0" xfId="0" applyFont="1" applyFill="1" applyAlignment="1">
      <alignment vertical="center"/>
    </xf>
    <xf numFmtId="0" fontId="5"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180" fontId="10" fillId="0" borderId="3" xfId="0" applyNumberFormat="1" applyFont="1" applyBorder="1" applyAlignment="1">
      <alignment horizontal="right" vertical="center" wrapText="1"/>
    </xf>
    <xf numFmtId="0" fontId="10" fillId="0" borderId="3" xfId="0" applyFont="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180" fontId="10" fillId="0" borderId="3" xfId="0" applyNumberFormat="1" applyFont="1" applyBorder="1" applyAlignment="1" applyProtection="1">
      <alignment horizontal="right" vertical="center" wrapText="1"/>
      <protection locked="0"/>
    </xf>
    <xf numFmtId="0" fontId="11" fillId="0" borderId="0" xfId="0" applyFont="1" applyFill="1" applyAlignment="1">
      <alignment horizontal="center" vertical="center"/>
    </xf>
    <xf numFmtId="0" fontId="11" fillId="0" borderId="0" xfId="0" applyFont="1" applyAlignment="1">
      <alignment horizontal="left" vertical="center" wrapText="1"/>
    </xf>
    <xf numFmtId="0" fontId="11" fillId="0" borderId="0" xfId="0" applyFont="1" applyFill="1" applyAlignment="1">
      <alignment horizontal="left" vertical="center"/>
    </xf>
    <xf numFmtId="0" fontId="5" fillId="0" borderId="0" xfId="0" applyFont="1" applyFill="1" applyAlignment="1">
      <alignment vertical="center"/>
    </xf>
    <xf numFmtId="0" fontId="2" fillId="0" borderId="3" xfId="0" applyNumberFormat="1" applyFont="1" applyFill="1" applyBorder="1" applyAlignment="1">
      <alignment horizontal="center" vertical="center" wrapText="1"/>
    </xf>
    <xf numFmtId="178" fontId="2" fillId="0" borderId="3" xfId="0" applyNumberFormat="1"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4" xfId="0" applyFont="1" applyFill="1" applyBorder="1" applyAlignment="1">
      <alignment vertical="center"/>
    </xf>
    <xf numFmtId="0" fontId="10" fillId="0" borderId="4" xfId="0" applyFont="1" applyFill="1" applyBorder="1" applyAlignment="1">
      <alignment vertical="center" wrapText="1"/>
    </xf>
    <xf numFmtId="0" fontId="10" fillId="0" borderId="4" xfId="0" applyFont="1" applyFill="1" applyBorder="1" applyAlignment="1">
      <alignment horizontal="center" vertical="center"/>
    </xf>
    <xf numFmtId="0" fontId="10" fillId="0" borderId="3" xfId="0" applyFont="1" applyFill="1" applyBorder="1" applyAlignment="1">
      <alignment vertical="center"/>
    </xf>
    <xf numFmtId="0" fontId="10" fillId="0" borderId="3" xfId="0" applyFont="1" applyFill="1" applyBorder="1" applyAlignment="1">
      <alignment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3"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wrapText="1"/>
      <protection locked="0"/>
    </xf>
    <xf numFmtId="0" fontId="28" fillId="0" borderId="3" xfId="0" applyFont="1" applyFill="1" applyBorder="1" applyAlignment="1">
      <alignment vertical="center" wrapText="1"/>
    </xf>
    <xf numFmtId="0" fontId="11" fillId="0" borderId="3" xfId="0" applyNumberFormat="1" applyFont="1" applyFill="1" applyBorder="1" applyAlignment="1">
      <alignment vertical="center" wrapText="1"/>
    </xf>
    <xf numFmtId="0" fontId="11" fillId="0" borderId="3" xfId="0" applyNumberFormat="1" applyFont="1" applyFill="1" applyBorder="1" applyAlignment="1">
      <alignment horizontal="center" vertical="center" wrapText="1"/>
    </xf>
    <xf numFmtId="0" fontId="11" fillId="0" borderId="3" xfId="0" applyFont="1" applyFill="1" applyBorder="1" applyAlignment="1">
      <alignment vertical="center" wrapText="1" shrinkToFit="1"/>
    </xf>
    <xf numFmtId="0" fontId="11" fillId="0" borderId="3" xfId="0" applyFont="1" applyFill="1" applyBorder="1" applyAlignment="1">
      <alignment vertical="center" wrapText="1"/>
    </xf>
    <xf numFmtId="0" fontId="11" fillId="0" borderId="3" xfId="79" applyFont="1" applyFill="1" applyBorder="1" applyAlignment="1">
      <alignment vertical="center" wrapText="1"/>
    </xf>
    <xf numFmtId="0" fontId="11" fillId="0" borderId="3" xfId="61" applyFont="1" applyFill="1" applyBorder="1" applyAlignment="1">
      <alignment vertical="center" wrapText="1"/>
    </xf>
    <xf numFmtId="0" fontId="11" fillId="0" borderId="3" xfId="80" applyFont="1" applyFill="1" applyBorder="1" applyAlignment="1">
      <alignment vertical="center" wrapText="1"/>
    </xf>
    <xf numFmtId="0" fontId="2" fillId="0" borderId="3" xfId="0" applyFont="1" applyFill="1" applyBorder="1" applyAlignment="1" applyProtection="1">
      <alignment vertical="center" wrapText="1"/>
    </xf>
    <xf numFmtId="0" fontId="2" fillId="0" borderId="3" xfId="67" applyFont="1" applyFill="1" applyBorder="1" applyAlignment="1" applyProtection="1">
      <alignment vertical="center" wrapText="1"/>
    </xf>
    <xf numFmtId="0" fontId="2" fillId="0" borderId="3" xfId="68" applyFont="1" applyFill="1" applyBorder="1" applyAlignment="1">
      <alignment horizontal="center" vertical="center" wrapText="1"/>
    </xf>
    <xf numFmtId="0" fontId="2" fillId="0" borderId="3" xfId="68" applyFont="1" applyFill="1" applyBorder="1" applyAlignment="1">
      <alignment vertical="center" wrapText="1"/>
    </xf>
    <xf numFmtId="0" fontId="2" fillId="0" borderId="3" xfId="0" applyFont="1" applyFill="1" applyBorder="1" applyAlignment="1">
      <alignment vertical="center" wrapText="1"/>
    </xf>
    <xf numFmtId="182" fontId="2" fillId="0" borderId="3" xfId="0" applyNumberFormat="1" applyFont="1" applyFill="1" applyBorder="1" applyAlignment="1">
      <alignment vertical="center" wrapText="1"/>
    </xf>
    <xf numFmtId="0" fontId="11" fillId="0" borderId="3" xfId="0" applyFont="1" applyFill="1" applyBorder="1" applyAlignment="1" applyProtection="1">
      <alignment vertical="center" wrapText="1"/>
    </xf>
    <xf numFmtId="0" fontId="11" fillId="0" borderId="3" xfId="67" applyFont="1" applyFill="1" applyBorder="1" applyAlignment="1" applyProtection="1">
      <alignment vertical="center" wrapText="1"/>
    </xf>
    <xf numFmtId="0" fontId="11" fillId="0" borderId="3" xfId="68" applyFont="1" applyFill="1" applyBorder="1" applyAlignment="1">
      <alignment horizontal="center" vertical="center" wrapText="1"/>
    </xf>
    <xf numFmtId="0" fontId="11" fillId="0" borderId="3" xfId="68" applyFont="1" applyFill="1" applyBorder="1" applyAlignment="1">
      <alignment vertical="center" wrapText="1"/>
    </xf>
    <xf numFmtId="182" fontId="11" fillId="0" borderId="3" xfId="0" applyNumberFormat="1" applyFont="1" applyFill="1" applyBorder="1" applyAlignment="1">
      <alignment vertical="center" wrapText="1"/>
    </xf>
    <xf numFmtId="0" fontId="12" fillId="0" borderId="3" xfId="0" applyFont="1" applyFill="1" applyBorder="1" applyAlignment="1">
      <alignment vertical="center"/>
    </xf>
    <xf numFmtId="0" fontId="12"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2" fillId="0" borderId="4" xfId="0" applyNumberFormat="1" applyFont="1" applyFill="1" applyBorder="1" applyAlignment="1">
      <alignment vertical="center" wrapText="1"/>
    </xf>
    <xf numFmtId="0" fontId="2" fillId="0" borderId="5" xfId="0" applyFont="1" applyFill="1" applyBorder="1" applyAlignment="1">
      <alignment horizontal="center" vertical="center"/>
    </xf>
    <xf numFmtId="179" fontId="2" fillId="0" borderId="5" xfId="0" applyNumberFormat="1" applyFont="1" applyFill="1" applyBorder="1" applyAlignment="1">
      <alignment horizontal="center" vertical="center" wrapText="1"/>
    </xf>
    <xf numFmtId="0" fontId="2" fillId="0" borderId="3"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_x000a_mouse.drv=lm" xfId="11"/>
    <cellStyle name="百分比" xfId="12" builtinId="5"/>
    <cellStyle name="常规 2 27"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常规 10" xfId="56"/>
    <cellStyle name="40% - 强调文字颜色 6" xfId="57" builtinId="51"/>
    <cellStyle name="常规 2 3 2" xfId="58"/>
    <cellStyle name="常规 10 2" xfId="59"/>
    <cellStyle name="60% - 强调文字颜色 6" xfId="60" builtinId="52"/>
    <cellStyle name=" 1" xfId="61"/>
    <cellStyle name="常规 11" xfId="62"/>
    <cellStyle name="常规 13" xfId="63"/>
    <cellStyle name="常规 14" xfId="64"/>
    <cellStyle name="常规 23" xfId="65"/>
    <cellStyle name="常规 18" xfId="66"/>
    <cellStyle name="常规 2" xfId="67"/>
    <cellStyle name="常规 22" xfId="68"/>
    <cellStyle name="常规 28" xfId="69"/>
    <cellStyle name="常规 3" xfId="70"/>
    <cellStyle name="常规 3 2 4 2" xfId="71"/>
    <cellStyle name="常规 30" xfId="72"/>
    <cellStyle name="常规 4" xfId="73"/>
    <cellStyle name="常规 5" xfId="74"/>
    <cellStyle name="常规 6 2" xfId="75"/>
    <cellStyle name="常规 7" xfId="76"/>
    <cellStyle name="常规 8" xfId="77"/>
    <cellStyle name="常规 9" xfId="78"/>
    <cellStyle name="常规_Sheet1" xfId="79"/>
    <cellStyle name="常规_小学科学数学教学仪器配备标准" xfId="8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customXml" Target="../customXml/item5.xml"/><Relationship Id="rId17" Type="http://schemas.openxmlformats.org/officeDocument/2006/relationships/customXml" Target="../customXml/item4.xml"/><Relationship Id="rId16" Type="http://schemas.openxmlformats.org/officeDocument/2006/relationships/customXml" Target="../customXml/item3.xml"/><Relationship Id="rId15" Type="http://schemas.openxmlformats.org/officeDocument/2006/relationships/customXml" Target="../customXml/item2.xml"/><Relationship Id="rId14" Type="http://schemas.openxmlformats.org/officeDocument/2006/relationships/customXml" Target="../customXml/item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E244"/>
  <sheetViews>
    <sheetView tabSelected="1" view="pageBreakPreview" zoomScaleNormal="100" zoomScaleSheetLayoutView="100" topLeftCell="A242" workbookViewId="0">
      <selection activeCell="F249" sqref="F249"/>
    </sheetView>
  </sheetViews>
  <sheetFormatPr defaultColWidth="9" defaultRowHeight="12" outlineLevelCol="4"/>
  <cols>
    <col min="1" max="1" width="9" style="261"/>
    <col min="2" max="2" width="18.5" style="261" customWidth="1"/>
    <col min="3" max="3" width="61.375" style="262" customWidth="1"/>
    <col min="4" max="5" width="13.125" style="263" customWidth="1"/>
    <col min="6" max="6" width="12.625" style="261"/>
    <col min="7" max="16384" width="9" style="261"/>
  </cols>
  <sheetData>
    <row r="1" ht="39" customHeight="1" spans="1:5">
      <c r="A1" s="264" t="s">
        <v>0</v>
      </c>
      <c r="B1" s="265"/>
      <c r="C1" s="266"/>
      <c r="D1" s="265"/>
      <c r="E1" s="265"/>
    </row>
    <row r="2" ht="18" customHeight="1" spans="1:5">
      <c r="A2" s="267" t="s">
        <v>1</v>
      </c>
      <c r="B2" s="267" t="s">
        <v>2</v>
      </c>
      <c r="C2" s="268" t="s">
        <v>3</v>
      </c>
      <c r="D2" s="269" t="s">
        <v>4</v>
      </c>
      <c r="E2" s="269" t="s">
        <v>5</v>
      </c>
    </row>
    <row r="3" ht="19" customHeight="1" spans="1:5">
      <c r="A3" s="270" t="s">
        <v>6</v>
      </c>
      <c r="B3" s="270"/>
      <c r="C3" s="271"/>
      <c r="D3" s="272"/>
      <c r="E3" s="272"/>
    </row>
    <row r="4" ht="19" customHeight="1" spans="1:5">
      <c r="A4" s="270" t="s">
        <v>7</v>
      </c>
      <c r="B4" s="270" t="s">
        <v>8</v>
      </c>
      <c r="C4" s="271"/>
      <c r="D4" s="272"/>
      <c r="E4" s="272"/>
    </row>
    <row r="5" ht="217" customHeight="1" outlineLevel="1" spans="1:5">
      <c r="A5" s="270">
        <v>1</v>
      </c>
      <c r="B5" s="271" t="s">
        <v>8</v>
      </c>
      <c r="C5" s="43" t="s">
        <v>9</v>
      </c>
      <c r="D5" s="42" t="s">
        <v>10</v>
      </c>
      <c r="E5" s="44">
        <v>150</v>
      </c>
    </row>
    <row r="6" spans="1:5">
      <c r="A6" s="270" t="s">
        <v>11</v>
      </c>
      <c r="B6" s="271" t="s">
        <v>12</v>
      </c>
      <c r="C6" s="43"/>
      <c r="D6" s="42"/>
      <c r="E6" s="44"/>
    </row>
    <row r="7" ht="335" customHeight="1" outlineLevel="1" spans="1:5">
      <c r="A7" s="270">
        <v>1</v>
      </c>
      <c r="B7" s="270" t="s">
        <v>13</v>
      </c>
      <c r="C7" s="43" t="s">
        <v>14</v>
      </c>
      <c r="D7" s="42" t="s">
        <v>15</v>
      </c>
      <c r="E7" s="272">
        <v>1010</v>
      </c>
    </row>
    <row r="8" ht="288" outlineLevel="1" spans="1:5">
      <c r="A8" s="270">
        <v>2</v>
      </c>
      <c r="B8" s="270" t="s">
        <v>13</v>
      </c>
      <c r="C8" s="43" t="s">
        <v>14</v>
      </c>
      <c r="D8" s="42" t="s">
        <v>15</v>
      </c>
      <c r="E8" s="272">
        <v>223</v>
      </c>
    </row>
    <row r="9" spans="1:5">
      <c r="A9" s="270" t="s">
        <v>16</v>
      </c>
      <c r="B9" s="271" t="s">
        <v>17</v>
      </c>
      <c r="C9" s="43"/>
      <c r="D9" s="42"/>
      <c r="E9" s="272"/>
    </row>
    <row r="10" ht="60" outlineLevel="1" spans="1:5">
      <c r="A10" s="270">
        <v>1</v>
      </c>
      <c r="B10" s="271" t="s">
        <v>18</v>
      </c>
      <c r="C10" s="271" t="s">
        <v>19</v>
      </c>
      <c r="D10" s="273" t="s">
        <v>20</v>
      </c>
      <c r="E10" s="273">
        <v>1</v>
      </c>
    </row>
    <row r="11" ht="60" outlineLevel="1" spans="1:5">
      <c r="A11" s="270">
        <v>2</v>
      </c>
      <c r="B11" s="271" t="s">
        <v>21</v>
      </c>
      <c r="C11" s="271" t="s">
        <v>22</v>
      </c>
      <c r="D11" s="273" t="s">
        <v>20</v>
      </c>
      <c r="E11" s="273">
        <v>1</v>
      </c>
    </row>
    <row r="12" ht="48" outlineLevel="1" spans="1:5">
      <c r="A12" s="270">
        <v>3</v>
      </c>
      <c r="B12" s="271" t="s">
        <v>23</v>
      </c>
      <c r="C12" s="271" t="s">
        <v>24</v>
      </c>
      <c r="D12" s="273" t="s">
        <v>20</v>
      </c>
      <c r="E12" s="273">
        <v>1</v>
      </c>
    </row>
    <row r="13" ht="48" outlineLevel="1" spans="1:5">
      <c r="A13" s="270">
        <v>4</v>
      </c>
      <c r="B13" s="271" t="s">
        <v>25</v>
      </c>
      <c r="C13" s="271" t="s">
        <v>26</v>
      </c>
      <c r="D13" s="273" t="s">
        <v>20</v>
      </c>
      <c r="E13" s="273">
        <v>2</v>
      </c>
    </row>
    <row r="14" ht="48" outlineLevel="1" spans="1:5">
      <c r="A14" s="270">
        <v>5</v>
      </c>
      <c r="B14" s="271" t="s">
        <v>27</v>
      </c>
      <c r="C14" s="271" t="s">
        <v>28</v>
      </c>
      <c r="D14" s="273" t="s">
        <v>20</v>
      </c>
      <c r="E14" s="273">
        <v>1</v>
      </c>
    </row>
    <row r="15" ht="48" outlineLevel="1" spans="1:5">
      <c r="A15" s="270">
        <v>6</v>
      </c>
      <c r="B15" s="271" t="s">
        <v>29</v>
      </c>
      <c r="C15" s="274" t="s">
        <v>30</v>
      </c>
      <c r="D15" s="275" t="s">
        <v>15</v>
      </c>
      <c r="E15" s="275">
        <v>1</v>
      </c>
    </row>
    <row r="16" ht="60" outlineLevel="1" spans="1:5">
      <c r="A16" s="270">
        <v>7</v>
      </c>
      <c r="B16" s="271" t="s">
        <v>18</v>
      </c>
      <c r="C16" s="271" t="s">
        <v>19</v>
      </c>
      <c r="D16" s="273" t="s">
        <v>20</v>
      </c>
      <c r="E16" s="273">
        <v>6</v>
      </c>
    </row>
    <row r="17" ht="60" outlineLevel="1" spans="1:5">
      <c r="A17" s="270">
        <v>8</v>
      </c>
      <c r="B17" s="271" t="s">
        <v>21</v>
      </c>
      <c r="C17" s="276" t="s">
        <v>22</v>
      </c>
      <c r="D17" s="273" t="s">
        <v>20</v>
      </c>
      <c r="E17" s="273">
        <v>4</v>
      </c>
    </row>
    <row r="18" ht="72" outlineLevel="1" spans="1:5">
      <c r="A18" s="270">
        <v>9</v>
      </c>
      <c r="B18" s="271" t="s">
        <v>31</v>
      </c>
      <c r="C18" s="271" t="s">
        <v>32</v>
      </c>
      <c r="D18" s="273" t="s">
        <v>20</v>
      </c>
      <c r="E18" s="273">
        <v>1</v>
      </c>
    </row>
    <row r="19" ht="48" outlineLevel="1" spans="1:5">
      <c r="A19" s="270">
        <v>10</v>
      </c>
      <c r="B19" s="271" t="s">
        <v>33</v>
      </c>
      <c r="C19" s="271" t="s">
        <v>34</v>
      </c>
      <c r="D19" s="273" t="s">
        <v>35</v>
      </c>
      <c r="E19" s="273">
        <v>1000</v>
      </c>
    </row>
    <row r="20" ht="36" outlineLevel="1" spans="1:5">
      <c r="A20" s="270">
        <v>11</v>
      </c>
      <c r="B20" s="271" t="s">
        <v>36</v>
      </c>
      <c r="C20" s="271" t="s">
        <v>37</v>
      </c>
      <c r="D20" s="273" t="s">
        <v>35</v>
      </c>
      <c r="E20" s="273">
        <v>1000</v>
      </c>
    </row>
    <row r="21" ht="36" outlineLevel="1" spans="1:5">
      <c r="A21" s="270">
        <v>12</v>
      </c>
      <c r="B21" s="271" t="s">
        <v>38</v>
      </c>
      <c r="C21" s="271" t="s">
        <v>39</v>
      </c>
      <c r="D21" s="273" t="s">
        <v>40</v>
      </c>
      <c r="E21" s="273">
        <v>1000</v>
      </c>
    </row>
    <row r="22" ht="36" outlineLevel="1" spans="1:5">
      <c r="A22" s="270">
        <v>13</v>
      </c>
      <c r="B22" s="271" t="s">
        <v>41</v>
      </c>
      <c r="C22" s="271" t="s">
        <v>42</v>
      </c>
      <c r="D22" s="273" t="s">
        <v>43</v>
      </c>
      <c r="E22" s="273">
        <v>1000</v>
      </c>
    </row>
    <row r="23" spans="1:5">
      <c r="A23" s="270" t="s">
        <v>44</v>
      </c>
      <c r="B23" s="271" t="s">
        <v>45</v>
      </c>
      <c r="C23" s="271"/>
      <c r="D23" s="273"/>
      <c r="E23" s="273"/>
    </row>
    <row r="24" ht="372" outlineLevel="1" spans="1:5">
      <c r="A24" s="270">
        <v>4.1</v>
      </c>
      <c r="B24" s="277" t="s">
        <v>45</v>
      </c>
      <c r="C24" s="277" t="s">
        <v>46</v>
      </c>
      <c r="D24" s="278" t="s">
        <v>20</v>
      </c>
      <c r="E24" s="278">
        <v>9</v>
      </c>
    </row>
    <row r="25" spans="1:5">
      <c r="A25" s="270" t="s">
        <v>47</v>
      </c>
      <c r="B25" s="277" t="s">
        <v>48</v>
      </c>
      <c r="C25" s="277"/>
      <c r="D25" s="278"/>
      <c r="E25" s="278"/>
    </row>
    <row r="26" outlineLevel="1" spans="1:5">
      <c r="A26" s="270">
        <v>1</v>
      </c>
      <c r="B26" s="279" t="s">
        <v>49</v>
      </c>
      <c r="C26" s="279" t="s">
        <v>50</v>
      </c>
      <c r="D26" s="190" t="s">
        <v>35</v>
      </c>
      <c r="E26" s="192">
        <v>10</v>
      </c>
    </row>
    <row r="27" outlineLevel="1" spans="1:5">
      <c r="A27" s="270">
        <v>2</v>
      </c>
      <c r="B27" s="279" t="s">
        <v>51</v>
      </c>
      <c r="C27" s="279" t="s">
        <v>52</v>
      </c>
      <c r="D27" s="190" t="s">
        <v>15</v>
      </c>
      <c r="E27" s="192">
        <v>5</v>
      </c>
    </row>
    <row r="28" outlineLevel="1" spans="1:5">
      <c r="A28" s="270">
        <v>3</v>
      </c>
      <c r="B28" s="279" t="s">
        <v>53</v>
      </c>
      <c r="C28" s="279" t="s">
        <v>54</v>
      </c>
      <c r="D28" s="190" t="s">
        <v>35</v>
      </c>
      <c r="E28" s="192">
        <v>10</v>
      </c>
    </row>
    <row r="29" outlineLevel="1" spans="1:5">
      <c r="A29" s="270">
        <v>4</v>
      </c>
      <c r="B29" s="279" t="s">
        <v>55</v>
      </c>
      <c r="C29" s="279" t="s">
        <v>56</v>
      </c>
      <c r="D29" s="190" t="s">
        <v>57</v>
      </c>
      <c r="E29" s="192">
        <v>2</v>
      </c>
    </row>
    <row r="30" outlineLevel="1" spans="1:5">
      <c r="A30" s="270">
        <v>5</v>
      </c>
      <c r="B30" s="279" t="s">
        <v>58</v>
      </c>
      <c r="C30" s="279" t="s">
        <v>59</v>
      </c>
      <c r="D30" s="190" t="s">
        <v>20</v>
      </c>
      <c r="E30" s="192">
        <v>1</v>
      </c>
    </row>
    <row r="31" outlineLevel="1" spans="1:5">
      <c r="A31" s="270">
        <v>6</v>
      </c>
      <c r="B31" s="279" t="s">
        <v>60</v>
      </c>
      <c r="C31" s="279" t="s">
        <v>61</v>
      </c>
      <c r="D31" s="190" t="s">
        <v>20</v>
      </c>
      <c r="E31" s="192">
        <v>1</v>
      </c>
    </row>
    <row r="32" outlineLevel="1" spans="1:5">
      <c r="A32" s="270">
        <v>7</v>
      </c>
      <c r="B32" s="279" t="s">
        <v>62</v>
      </c>
      <c r="C32" s="279" t="s">
        <v>63</v>
      </c>
      <c r="D32" s="190" t="s">
        <v>20</v>
      </c>
      <c r="E32" s="192">
        <v>12</v>
      </c>
    </row>
    <row r="33" outlineLevel="1" spans="1:5">
      <c r="A33" s="270">
        <v>8</v>
      </c>
      <c r="B33" s="279" t="s">
        <v>64</v>
      </c>
      <c r="C33" s="279" t="s">
        <v>65</v>
      </c>
      <c r="D33" s="190" t="s">
        <v>35</v>
      </c>
      <c r="E33" s="192">
        <v>23</v>
      </c>
    </row>
    <row r="34" outlineLevel="1" spans="1:5">
      <c r="A34" s="270">
        <v>9</v>
      </c>
      <c r="B34" s="279" t="s">
        <v>64</v>
      </c>
      <c r="C34" s="279" t="s">
        <v>66</v>
      </c>
      <c r="D34" s="190" t="s">
        <v>35</v>
      </c>
      <c r="E34" s="192">
        <v>23</v>
      </c>
    </row>
    <row r="35" ht="24" outlineLevel="1" spans="1:5">
      <c r="A35" s="270">
        <v>10</v>
      </c>
      <c r="B35" s="279" t="s">
        <v>67</v>
      </c>
      <c r="C35" s="279" t="s">
        <v>68</v>
      </c>
      <c r="D35" s="190" t="s">
        <v>15</v>
      </c>
      <c r="E35" s="192">
        <v>1</v>
      </c>
    </row>
    <row r="36" outlineLevel="1" spans="1:5">
      <c r="A36" s="270">
        <v>11</v>
      </c>
      <c r="B36" s="279" t="s">
        <v>69</v>
      </c>
      <c r="C36" s="279" t="s">
        <v>70</v>
      </c>
      <c r="D36" s="190" t="s">
        <v>35</v>
      </c>
      <c r="E36" s="192">
        <v>10</v>
      </c>
    </row>
    <row r="37" outlineLevel="1" spans="1:5">
      <c r="A37" s="270">
        <v>12</v>
      </c>
      <c r="B37" s="279" t="s">
        <v>71</v>
      </c>
      <c r="C37" s="279" t="s">
        <v>72</v>
      </c>
      <c r="D37" s="190" t="s">
        <v>35</v>
      </c>
      <c r="E37" s="192">
        <v>1</v>
      </c>
    </row>
    <row r="38" outlineLevel="1" spans="1:5">
      <c r="A38" s="270">
        <v>13</v>
      </c>
      <c r="B38" s="279" t="s">
        <v>73</v>
      </c>
      <c r="C38" s="279" t="s">
        <v>74</v>
      </c>
      <c r="D38" s="190" t="s">
        <v>20</v>
      </c>
      <c r="E38" s="192">
        <v>1</v>
      </c>
    </row>
    <row r="39" ht="24" outlineLevel="1" spans="1:5">
      <c r="A39" s="270">
        <v>14</v>
      </c>
      <c r="B39" s="279" t="s">
        <v>75</v>
      </c>
      <c r="C39" s="279" t="s">
        <v>76</v>
      </c>
      <c r="D39" s="190" t="s">
        <v>20</v>
      </c>
      <c r="E39" s="192">
        <v>1</v>
      </c>
    </row>
    <row r="40" ht="24" outlineLevel="1" spans="1:5">
      <c r="A40" s="270">
        <v>15</v>
      </c>
      <c r="B40" s="279" t="s">
        <v>77</v>
      </c>
      <c r="C40" s="279" t="s">
        <v>78</v>
      </c>
      <c r="D40" s="190" t="s">
        <v>20</v>
      </c>
      <c r="E40" s="192">
        <v>1</v>
      </c>
    </row>
    <row r="41" outlineLevel="1" spans="1:5">
      <c r="A41" s="270">
        <v>16</v>
      </c>
      <c r="B41" s="279" t="s">
        <v>79</v>
      </c>
      <c r="C41" s="279" t="s">
        <v>80</v>
      </c>
      <c r="D41" s="190" t="s">
        <v>35</v>
      </c>
      <c r="E41" s="192">
        <v>10</v>
      </c>
    </row>
    <row r="42" outlineLevel="1" spans="1:5">
      <c r="A42" s="270">
        <v>17</v>
      </c>
      <c r="B42" s="279" t="s">
        <v>81</v>
      </c>
      <c r="C42" s="280" t="s">
        <v>82</v>
      </c>
      <c r="D42" s="190" t="s">
        <v>83</v>
      </c>
      <c r="E42" s="192">
        <v>1</v>
      </c>
    </row>
    <row r="43" ht="84" outlineLevel="1" spans="1:5">
      <c r="A43" s="270">
        <v>18</v>
      </c>
      <c r="B43" s="279" t="s">
        <v>84</v>
      </c>
      <c r="C43" s="280" t="s">
        <v>85</v>
      </c>
      <c r="D43" s="190" t="s">
        <v>15</v>
      </c>
      <c r="E43" s="192">
        <v>5</v>
      </c>
    </row>
    <row r="44" ht="36" outlineLevel="1" spans="1:5">
      <c r="A44" s="270">
        <v>19</v>
      </c>
      <c r="B44" s="279" t="s">
        <v>86</v>
      </c>
      <c r="C44" s="281" t="s">
        <v>87</v>
      </c>
      <c r="D44" s="190" t="s">
        <v>35</v>
      </c>
      <c r="E44" s="192">
        <v>10</v>
      </c>
    </row>
    <row r="45" outlineLevel="1" spans="1:5">
      <c r="A45" s="270">
        <v>20</v>
      </c>
      <c r="B45" s="279" t="s">
        <v>88</v>
      </c>
      <c r="C45" s="279" t="s">
        <v>89</v>
      </c>
      <c r="D45" s="190" t="s">
        <v>35</v>
      </c>
      <c r="E45" s="192">
        <v>23</v>
      </c>
    </row>
    <row r="46" ht="36" outlineLevel="1" spans="1:5">
      <c r="A46" s="270">
        <v>21</v>
      </c>
      <c r="B46" s="279" t="s">
        <v>90</v>
      </c>
      <c r="C46" s="280" t="s">
        <v>91</v>
      </c>
      <c r="D46" s="190" t="s">
        <v>35</v>
      </c>
      <c r="E46" s="192">
        <v>1</v>
      </c>
    </row>
    <row r="47" outlineLevel="1" spans="1:5">
      <c r="A47" s="270">
        <v>22</v>
      </c>
      <c r="B47" s="279" t="s">
        <v>92</v>
      </c>
      <c r="C47" s="279" t="s">
        <v>93</v>
      </c>
      <c r="D47" s="190" t="s">
        <v>35</v>
      </c>
      <c r="E47" s="192">
        <v>1</v>
      </c>
    </row>
    <row r="48" outlineLevel="1" spans="1:5">
      <c r="A48" s="270">
        <v>23</v>
      </c>
      <c r="B48" s="279" t="s">
        <v>94</v>
      </c>
      <c r="C48" s="279" t="s">
        <v>95</v>
      </c>
      <c r="D48" s="190" t="s">
        <v>20</v>
      </c>
      <c r="E48" s="192">
        <v>12</v>
      </c>
    </row>
    <row r="49" ht="24" outlineLevel="1" spans="1:5">
      <c r="A49" s="270">
        <v>24</v>
      </c>
      <c r="B49" s="279" t="s">
        <v>96</v>
      </c>
      <c r="C49" s="279" t="s">
        <v>97</v>
      </c>
      <c r="D49" s="190" t="s">
        <v>20</v>
      </c>
      <c r="E49" s="192">
        <v>1</v>
      </c>
    </row>
    <row r="50" outlineLevel="1" spans="1:5">
      <c r="A50" s="270">
        <v>25</v>
      </c>
      <c r="B50" s="279" t="s">
        <v>98</v>
      </c>
      <c r="C50" s="279" t="s">
        <v>99</v>
      </c>
      <c r="D50" s="190" t="s">
        <v>35</v>
      </c>
      <c r="E50" s="192">
        <v>50</v>
      </c>
    </row>
    <row r="51" outlineLevel="1" spans="1:5">
      <c r="A51" s="270">
        <v>26</v>
      </c>
      <c r="B51" s="279" t="s">
        <v>100</v>
      </c>
      <c r="C51" s="279" t="s">
        <v>101</v>
      </c>
      <c r="D51" s="190" t="s">
        <v>83</v>
      </c>
      <c r="E51" s="192">
        <v>5</v>
      </c>
    </row>
    <row r="52" outlineLevel="1" spans="1:5">
      <c r="A52" s="270">
        <v>27</v>
      </c>
      <c r="B52" s="279" t="s">
        <v>102</v>
      </c>
      <c r="C52" s="279" t="s">
        <v>103</v>
      </c>
      <c r="D52" s="190" t="s">
        <v>40</v>
      </c>
      <c r="E52" s="192">
        <v>5</v>
      </c>
    </row>
    <row r="53" outlineLevel="1" spans="1:5">
      <c r="A53" s="270">
        <v>28</v>
      </c>
      <c r="B53" s="279" t="s">
        <v>104</v>
      </c>
      <c r="C53" s="279" t="s">
        <v>105</v>
      </c>
      <c r="D53" s="190" t="s">
        <v>20</v>
      </c>
      <c r="E53" s="192">
        <v>5</v>
      </c>
    </row>
    <row r="54" outlineLevel="1" spans="1:5">
      <c r="A54" s="270">
        <v>29</v>
      </c>
      <c r="B54" s="279" t="s">
        <v>106</v>
      </c>
      <c r="C54" s="279" t="s">
        <v>107</v>
      </c>
      <c r="D54" s="190" t="s">
        <v>108</v>
      </c>
      <c r="E54" s="192">
        <v>5</v>
      </c>
    </row>
    <row r="55" outlineLevel="1" spans="1:5">
      <c r="A55" s="270">
        <v>30</v>
      </c>
      <c r="B55" s="279" t="s">
        <v>106</v>
      </c>
      <c r="C55" s="279" t="s">
        <v>109</v>
      </c>
      <c r="D55" s="190" t="s">
        <v>108</v>
      </c>
      <c r="E55" s="192">
        <v>1</v>
      </c>
    </row>
    <row r="56" outlineLevel="1" spans="1:5">
      <c r="A56" s="270">
        <v>31</v>
      </c>
      <c r="B56" s="279" t="s">
        <v>110</v>
      </c>
      <c r="C56" s="279" t="s">
        <v>111</v>
      </c>
      <c r="D56" s="190" t="s">
        <v>108</v>
      </c>
      <c r="E56" s="192">
        <v>5</v>
      </c>
    </row>
    <row r="57" ht="48" outlineLevel="1" spans="1:5">
      <c r="A57" s="270">
        <v>32</v>
      </c>
      <c r="B57" s="279" t="s">
        <v>112</v>
      </c>
      <c r="C57" s="280" t="s">
        <v>113</v>
      </c>
      <c r="D57" s="190" t="s">
        <v>35</v>
      </c>
      <c r="E57" s="192">
        <v>23</v>
      </c>
    </row>
    <row r="58" outlineLevel="1" spans="1:5">
      <c r="A58" s="270">
        <v>33</v>
      </c>
      <c r="B58" s="279" t="s">
        <v>114</v>
      </c>
      <c r="C58" s="279" t="s">
        <v>115</v>
      </c>
      <c r="D58" s="190" t="s">
        <v>20</v>
      </c>
      <c r="E58" s="192">
        <v>5</v>
      </c>
    </row>
    <row r="59" outlineLevel="1" spans="1:5">
      <c r="A59" s="270">
        <v>34</v>
      </c>
      <c r="B59" s="279" t="s">
        <v>116</v>
      </c>
      <c r="C59" s="279" t="s">
        <v>117</v>
      </c>
      <c r="D59" s="190" t="s">
        <v>15</v>
      </c>
      <c r="E59" s="192">
        <v>1</v>
      </c>
    </row>
    <row r="60" outlineLevel="1" spans="1:5">
      <c r="A60" s="270">
        <v>35</v>
      </c>
      <c r="B60" s="279" t="s">
        <v>118</v>
      </c>
      <c r="C60" s="279" t="s">
        <v>119</v>
      </c>
      <c r="D60" s="190" t="s">
        <v>15</v>
      </c>
      <c r="E60" s="192">
        <v>10</v>
      </c>
    </row>
    <row r="61" outlineLevel="1" spans="1:5">
      <c r="A61" s="270">
        <v>36</v>
      </c>
      <c r="B61" s="279" t="s">
        <v>120</v>
      </c>
      <c r="C61" s="279" t="s">
        <v>121</v>
      </c>
      <c r="D61" s="190" t="s">
        <v>35</v>
      </c>
      <c r="E61" s="192">
        <v>10</v>
      </c>
    </row>
    <row r="62" outlineLevel="1" spans="1:5">
      <c r="A62" s="270">
        <v>37</v>
      </c>
      <c r="B62" s="279" t="s">
        <v>122</v>
      </c>
      <c r="C62" s="279" t="s">
        <v>123</v>
      </c>
      <c r="D62" s="190" t="s">
        <v>124</v>
      </c>
      <c r="E62" s="192">
        <v>1</v>
      </c>
    </row>
    <row r="63" outlineLevel="1" spans="1:5">
      <c r="A63" s="270">
        <v>38</v>
      </c>
      <c r="B63" s="279" t="s">
        <v>125</v>
      </c>
      <c r="C63" s="279" t="s">
        <v>126</v>
      </c>
      <c r="D63" s="190" t="s">
        <v>35</v>
      </c>
      <c r="E63" s="192">
        <v>1</v>
      </c>
    </row>
    <row r="64" ht="36" outlineLevel="1" spans="1:5">
      <c r="A64" s="270">
        <v>39</v>
      </c>
      <c r="B64" s="279" t="s">
        <v>127</v>
      </c>
      <c r="C64" s="277" t="s">
        <v>128</v>
      </c>
      <c r="D64" s="190" t="s">
        <v>108</v>
      </c>
      <c r="E64" s="192">
        <v>10</v>
      </c>
    </row>
    <row r="65" ht="84" outlineLevel="1" spans="1:5">
      <c r="A65" s="270">
        <v>40</v>
      </c>
      <c r="B65" s="279" t="s">
        <v>129</v>
      </c>
      <c r="C65" s="277" t="s">
        <v>130</v>
      </c>
      <c r="D65" s="190" t="s">
        <v>20</v>
      </c>
      <c r="E65" s="192">
        <v>1</v>
      </c>
    </row>
    <row r="66" ht="36" outlineLevel="1" spans="1:5">
      <c r="A66" s="270">
        <v>41</v>
      </c>
      <c r="B66" s="279" t="s">
        <v>131</v>
      </c>
      <c r="C66" s="280" t="s">
        <v>132</v>
      </c>
      <c r="D66" s="190" t="s">
        <v>35</v>
      </c>
      <c r="E66" s="192">
        <v>10</v>
      </c>
    </row>
    <row r="67" outlineLevel="1" spans="1:5">
      <c r="A67" s="270">
        <v>42</v>
      </c>
      <c r="B67" s="279" t="s">
        <v>133</v>
      </c>
      <c r="C67" s="280" t="s">
        <v>134</v>
      </c>
      <c r="D67" s="190" t="s">
        <v>15</v>
      </c>
      <c r="E67" s="192">
        <v>10</v>
      </c>
    </row>
    <row r="68" outlineLevel="1" spans="1:5">
      <c r="A68" s="270">
        <v>43</v>
      </c>
      <c r="B68" s="279" t="s">
        <v>135</v>
      </c>
      <c r="C68" s="280" t="s">
        <v>134</v>
      </c>
      <c r="D68" s="190" t="s">
        <v>15</v>
      </c>
      <c r="E68" s="192">
        <v>10</v>
      </c>
    </row>
    <row r="69" outlineLevel="1" spans="1:5">
      <c r="A69" s="270">
        <v>44</v>
      </c>
      <c r="B69" s="279" t="s">
        <v>136</v>
      </c>
      <c r="C69" s="279" t="s">
        <v>137</v>
      </c>
      <c r="D69" s="190" t="s">
        <v>15</v>
      </c>
      <c r="E69" s="192">
        <v>10</v>
      </c>
    </row>
    <row r="70" ht="36" outlineLevel="1" spans="1:5">
      <c r="A70" s="270">
        <v>45</v>
      </c>
      <c r="B70" s="279" t="s">
        <v>138</v>
      </c>
      <c r="C70" s="282" t="s">
        <v>139</v>
      </c>
      <c r="D70" s="190" t="s">
        <v>35</v>
      </c>
      <c r="E70" s="192">
        <v>10</v>
      </c>
    </row>
    <row r="71" ht="84" outlineLevel="1" spans="1:5">
      <c r="A71" s="270">
        <v>46</v>
      </c>
      <c r="B71" s="279" t="s">
        <v>140</v>
      </c>
      <c r="C71" s="280" t="s">
        <v>141</v>
      </c>
      <c r="D71" s="190" t="s">
        <v>15</v>
      </c>
      <c r="E71" s="192">
        <v>10</v>
      </c>
    </row>
    <row r="72" ht="72" outlineLevel="1" spans="1:5">
      <c r="A72" s="270">
        <v>47</v>
      </c>
      <c r="B72" s="279" t="s">
        <v>142</v>
      </c>
      <c r="C72" s="280" t="s">
        <v>143</v>
      </c>
      <c r="D72" s="190" t="s">
        <v>15</v>
      </c>
      <c r="E72" s="192">
        <v>10</v>
      </c>
    </row>
    <row r="73" ht="48" outlineLevel="1" spans="1:5">
      <c r="A73" s="270">
        <v>48</v>
      </c>
      <c r="B73" s="279" t="s">
        <v>144</v>
      </c>
      <c r="C73" s="282" t="s">
        <v>145</v>
      </c>
      <c r="D73" s="190" t="s">
        <v>15</v>
      </c>
      <c r="E73" s="192">
        <v>10</v>
      </c>
    </row>
    <row r="74" ht="48" outlineLevel="1" spans="1:5">
      <c r="A74" s="270">
        <v>49</v>
      </c>
      <c r="B74" s="279" t="s">
        <v>146</v>
      </c>
      <c r="C74" s="280" t="s">
        <v>147</v>
      </c>
      <c r="D74" s="190" t="s">
        <v>15</v>
      </c>
      <c r="E74" s="192">
        <v>10</v>
      </c>
    </row>
    <row r="75" ht="48" outlineLevel="1" spans="1:5">
      <c r="A75" s="270">
        <v>50</v>
      </c>
      <c r="B75" s="279" t="s">
        <v>148</v>
      </c>
      <c r="C75" s="280" t="s">
        <v>149</v>
      </c>
      <c r="D75" s="190" t="s">
        <v>35</v>
      </c>
      <c r="E75" s="192">
        <v>10</v>
      </c>
    </row>
    <row r="76" ht="60" outlineLevel="1" spans="1:5">
      <c r="A76" s="270">
        <v>51</v>
      </c>
      <c r="B76" s="279" t="s">
        <v>150</v>
      </c>
      <c r="C76" s="280" t="s">
        <v>151</v>
      </c>
      <c r="D76" s="190" t="s">
        <v>35</v>
      </c>
      <c r="E76" s="192">
        <v>10</v>
      </c>
    </row>
    <row r="77" ht="48" outlineLevel="1" spans="1:5">
      <c r="A77" s="270">
        <v>52</v>
      </c>
      <c r="B77" s="279" t="s">
        <v>152</v>
      </c>
      <c r="C77" s="282" t="s">
        <v>153</v>
      </c>
      <c r="D77" s="190" t="s">
        <v>15</v>
      </c>
      <c r="E77" s="192">
        <v>10</v>
      </c>
    </row>
    <row r="78" ht="72" outlineLevel="1" spans="1:5">
      <c r="A78" s="270">
        <v>53</v>
      </c>
      <c r="B78" s="279" t="s">
        <v>154</v>
      </c>
      <c r="C78" s="277" t="s">
        <v>155</v>
      </c>
      <c r="D78" s="190" t="s">
        <v>15</v>
      </c>
      <c r="E78" s="192">
        <v>10</v>
      </c>
    </row>
    <row r="79" ht="60" outlineLevel="1" spans="1:5">
      <c r="A79" s="270">
        <v>54</v>
      </c>
      <c r="B79" s="279" t="s">
        <v>156</v>
      </c>
      <c r="C79" s="280" t="s">
        <v>157</v>
      </c>
      <c r="D79" s="190" t="s">
        <v>15</v>
      </c>
      <c r="E79" s="192">
        <v>10</v>
      </c>
    </row>
    <row r="80" ht="48" outlineLevel="1" spans="1:5">
      <c r="A80" s="270">
        <v>55</v>
      </c>
      <c r="B80" s="279" t="s">
        <v>158</v>
      </c>
      <c r="C80" s="280" t="s">
        <v>159</v>
      </c>
      <c r="D80" s="190" t="s">
        <v>15</v>
      </c>
      <c r="E80" s="192">
        <v>10</v>
      </c>
    </row>
    <row r="81" outlineLevel="1" spans="1:5">
      <c r="A81" s="270">
        <v>56</v>
      </c>
      <c r="B81" s="279" t="s">
        <v>160</v>
      </c>
      <c r="C81" s="277" t="s">
        <v>161</v>
      </c>
      <c r="D81" s="190" t="s">
        <v>35</v>
      </c>
      <c r="E81" s="192">
        <v>10</v>
      </c>
    </row>
    <row r="82" ht="60" outlineLevel="1" spans="1:5">
      <c r="A82" s="270">
        <v>57</v>
      </c>
      <c r="B82" s="279" t="s">
        <v>162</v>
      </c>
      <c r="C82" s="280" t="s">
        <v>163</v>
      </c>
      <c r="D82" s="190" t="s">
        <v>15</v>
      </c>
      <c r="E82" s="192">
        <v>10</v>
      </c>
    </row>
    <row r="83" outlineLevel="1" spans="1:5">
      <c r="A83" s="270">
        <v>58</v>
      </c>
      <c r="B83" s="279" t="s">
        <v>164</v>
      </c>
      <c r="C83" s="279" t="s">
        <v>165</v>
      </c>
      <c r="D83" s="190" t="s">
        <v>15</v>
      </c>
      <c r="E83" s="192">
        <v>10</v>
      </c>
    </row>
    <row r="84" outlineLevel="1" spans="1:5">
      <c r="A84" s="270">
        <v>59</v>
      </c>
      <c r="B84" s="279" t="s">
        <v>166</v>
      </c>
      <c r="C84" s="279" t="s">
        <v>167</v>
      </c>
      <c r="D84" s="190" t="s">
        <v>15</v>
      </c>
      <c r="E84" s="192">
        <v>10</v>
      </c>
    </row>
    <row r="85" ht="60" outlineLevel="1" spans="1:5">
      <c r="A85" s="270">
        <v>60</v>
      </c>
      <c r="B85" s="279" t="s">
        <v>168</v>
      </c>
      <c r="C85" s="282" t="s">
        <v>169</v>
      </c>
      <c r="D85" s="190" t="s">
        <v>35</v>
      </c>
      <c r="E85" s="192">
        <v>10</v>
      </c>
    </row>
    <row r="86" outlineLevel="1" spans="1:5">
      <c r="A86" s="270">
        <v>61</v>
      </c>
      <c r="B86" s="279" t="s">
        <v>170</v>
      </c>
      <c r="C86" s="280" t="s">
        <v>171</v>
      </c>
      <c r="D86" s="190" t="s">
        <v>35</v>
      </c>
      <c r="E86" s="192">
        <v>10</v>
      </c>
    </row>
    <row r="87" ht="60" outlineLevel="1" spans="1:5">
      <c r="A87" s="270">
        <v>62</v>
      </c>
      <c r="B87" s="279" t="s">
        <v>172</v>
      </c>
      <c r="C87" s="282" t="s">
        <v>173</v>
      </c>
      <c r="D87" s="190" t="s">
        <v>15</v>
      </c>
      <c r="E87" s="192">
        <v>10</v>
      </c>
    </row>
    <row r="88" ht="24" outlineLevel="1" spans="1:5">
      <c r="A88" s="270">
        <v>63</v>
      </c>
      <c r="B88" s="279" t="s">
        <v>122</v>
      </c>
      <c r="C88" s="280" t="s">
        <v>174</v>
      </c>
      <c r="D88" s="190" t="s">
        <v>15</v>
      </c>
      <c r="E88" s="192">
        <v>10</v>
      </c>
    </row>
    <row r="89" ht="24" outlineLevel="1" spans="1:5">
      <c r="A89" s="270">
        <v>64</v>
      </c>
      <c r="B89" s="279" t="s">
        <v>125</v>
      </c>
      <c r="C89" s="280" t="s">
        <v>175</v>
      </c>
      <c r="D89" s="190" t="s">
        <v>15</v>
      </c>
      <c r="E89" s="192">
        <v>10</v>
      </c>
    </row>
    <row r="90" ht="48" outlineLevel="1" spans="1:5">
      <c r="A90" s="270">
        <v>65</v>
      </c>
      <c r="B90" s="279" t="s">
        <v>176</v>
      </c>
      <c r="C90" s="281" t="s">
        <v>177</v>
      </c>
      <c r="D90" s="190" t="s">
        <v>15</v>
      </c>
      <c r="E90" s="192">
        <v>10</v>
      </c>
    </row>
    <row r="91" ht="24" outlineLevel="1" spans="1:5">
      <c r="A91" s="270">
        <v>66</v>
      </c>
      <c r="B91" s="279" t="s">
        <v>178</v>
      </c>
      <c r="C91" s="280" t="s">
        <v>179</v>
      </c>
      <c r="D91" s="190" t="s">
        <v>15</v>
      </c>
      <c r="E91" s="192">
        <v>10</v>
      </c>
    </row>
    <row r="92" ht="48" outlineLevel="1" spans="1:5">
      <c r="A92" s="270">
        <v>67</v>
      </c>
      <c r="B92" s="279" t="s">
        <v>180</v>
      </c>
      <c r="C92" s="279" t="s">
        <v>181</v>
      </c>
      <c r="D92" s="190" t="s">
        <v>15</v>
      </c>
      <c r="E92" s="192">
        <v>10</v>
      </c>
    </row>
    <row r="93" outlineLevel="1" spans="1:5">
      <c r="A93" s="270">
        <v>68</v>
      </c>
      <c r="B93" s="279" t="s">
        <v>182</v>
      </c>
      <c r="C93" s="279" t="s">
        <v>183</v>
      </c>
      <c r="D93" s="190" t="s">
        <v>15</v>
      </c>
      <c r="E93" s="192">
        <v>10</v>
      </c>
    </row>
    <row r="94" ht="60" outlineLevel="1" spans="1:5">
      <c r="A94" s="270">
        <v>69</v>
      </c>
      <c r="B94" s="279" t="s">
        <v>184</v>
      </c>
      <c r="C94" s="282" t="s">
        <v>185</v>
      </c>
      <c r="D94" s="190" t="s">
        <v>35</v>
      </c>
      <c r="E94" s="192">
        <v>5</v>
      </c>
    </row>
    <row r="95" outlineLevel="1" spans="1:5">
      <c r="A95" s="270">
        <v>70</v>
      </c>
      <c r="B95" s="279" t="s">
        <v>186</v>
      </c>
      <c r="C95" s="279" t="s">
        <v>187</v>
      </c>
      <c r="D95" s="190" t="s">
        <v>15</v>
      </c>
      <c r="E95" s="192">
        <v>10</v>
      </c>
    </row>
    <row r="96" ht="36" outlineLevel="1" spans="1:5">
      <c r="A96" s="270">
        <v>71</v>
      </c>
      <c r="B96" s="279" t="s">
        <v>188</v>
      </c>
      <c r="C96" s="280" t="s">
        <v>189</v>
      </c>
      <c r="D96" s="190" t="s">
        <v>15</v>
      </c>
      <c r="E96" s="192">
        <v>10</v>
      </c>
    </row>
    <row r="97" outlineLevel="1" spans="1:5">
      <c r="A97" s="270">
        <v>72</v>
      </c>
      <c r="B97" s="279" t="s">
        <v>190</v>
      </c>
      <c r="C97" s="279" t="s">
        <v>191</v>
      </c>
      <c r="D97" s="190" t="s">
        <v>15</v>
      </c>
      <c r="E97" s="192">
        <v>10</v>
      </c>
    </row>
    <row r="98" outlineLevel="1" spans="1:5">
      <c r="A98" s="270">
        <v>73</v>
      </c>
      <c r="B98" s="279" t="s">
        <v>192</v>
      </c>
      <c r="C98" s="279" t="s">
        <v>193</v>
      </c>
      <c r="D98" s="190" t="s">
        <v>15</v>
      </c>
      <c r="E98" s="192">
        <v>10</v>
      </c>
    </row>
    <row r="99" ht="36" outlineLevel="1" spans="1:5">
      <c r="A99" s="270">
        <v>74</v>
      </c>
      <c r="B99" s="279" t="s">
        <v>194</v>
      </c>
      <c r="C99" s="280" t="s">
        <v>195</v>
      </c>
      <c r="D99" s="190" t="s">
        <v>15</v>
      </c>
      <c r="E99" s="192">
        <v>10</v>
      </c>
    </row>
    <row r="100" outlineLevel="1" spans="1:5">
      <c r="A100" s="270">
        <v>75</v>
      </c>
      <c r="B100" s="279" t="s">
        <v>196</v>
      </c>
      <c r="C100" s="279" t="s">
        <v>197</v>
      </c>
      <c r="D100" s="190" t="s">
        <v>35</v>
      </c>
      <c r="E100" s="192">
        <v>10</v>
      </c>
    </row>
    <row r="101" outlineLevel="1" spans="1:5">
      <c r="A101" s="270">
        <v>76</v>
      </c>
      <c r="B101" s="279" t="s">
        <v>198</v>
      </c>
      <c r="C101" s="280" t="s">
        <v>199</v>
      </c>
      <c r="D101" s="190" t="s">
        <v>35</v>
      </c>
      <c r="E101" s="192">
        <v>1</v>
      </c>
    </row>
    <row r="102" outlineLevel="1" spans="1:5">
      <c r="A102" s="270">
        <v>77</v>
      </c>
      <c r="B102" s="279" t="s">
        <v>200</v>
      </c>
      <c r="C102" s="279" t="s">
        <v>201</v>
      </c>
      <c r="D102" s="190" t="s">
        <v>35</v>
      </c>
      <c r="E102" s="192">
        <v>10</v>
      </c>
    </row>
    <row r="103" outlineLevel="1" spans="1:5">
      <c r="A103" s="270">
        <v>78</v>
      </c>
      <c r="B103" s="279" t="s">
        <v>202</v>
      </c>
      <c r="C103" s="279" t="s">
        <v>203</v>
      </c>
      <c r="D103" s="190" t="s">
        <v>35</v>
      </c>
      <c r="E103" s="192">
        <v>1</v>
      </c>
    </row>
    <row r="104" outlineLevel="1" spans="1:5">
      <c r="A104" s="270">
        <v>79</v>
      </c>
      <c r="B104" s="279" t="s">
        <v>204</v>
      </c>
      <c r="C104" s="279" t="s">
        <v>205</v>
      </c>
      <c r="D104" s="190" t="s">
        <v>35</v>
      </c>
      <c r="E104" s="192">
        <v>1</v>
      </c>
    </row>
    <row r="105" outlineLevel="1" spans="1:5">
      <c r="A105" s="270">
        <v>80</v>
      </c>
      <c r="B105" s="279" t="s">
        <v>206</v>
      </c>
      <c r="C105" s="279" t="s">
        <v>207</v>
      </c>
      <c r="D105" s="190" t="s">
        <v>15</v>
      </c>
      <c r="E105" s="192">
        <v>5</v>
      </c>
    </row>
    <row r="106" ht="24" outlineLevel="1" spans="1:5">
      <c r="A106" s="270">
        <v>81</v>
      </c>
      <c r="B106" s="279" t="s">
        <v>208</v>
      </c>
      <c r="C106" s="280" t="s">
        <v>209</v>
      </c>
      <c r="D106" s="190" t="s">
        <v>20</v>
      </c>
      <c r="E106" s="192">
        <v>1</v>
      </c>
    </row>
    <row r="107" ht="72" outlineLevel="1" spans="1:5">
      <c r="A107" s="270">
        <v>82</v>
      </c>
      <c r="B107" s="279" t="s">
        <v>210</v>
      </c>
      <c r="C107" s="283" t="s">
        <v>211</v>
      </c>
      <c r="D107" s="190" t="s">
        <v>20</v>
      </c>
      <c r="E107" s="192">
        <v>1</v>
      </c>
    </row>
    <row r="108" ht="36" outlineLevel="1" spans="1:5">
      <c r="A108" s="270">
        <v>83</v>
      </c>
      <c r="B108" s="279" t="s">
        <v>212</v>
      </c>
      <c r="C108" s="280" t="s">
        <v>213</v>
      </c>
      <c r="D108" s="190" t="s">
        <v>20</v>
      </c>
      <c r="E108" s="192">
        <v>1</v>
      </c>
    </row>
    <row r="109" ht="24" outlineLevel="1" spans="1:5">
      <c r="A109" s="270">
        <v>84</v>
      </c>
      <c r="B109" s="279" t="s">
        <v>214</v>
      </c>
      <c r="C109" s="280" t="s">
        <v>215</v>
      </c>
      <c r="D109" s="190" t="s">
        <v>20</v>
      </c>
      <c r="E109" s="192">
        <v>1</v>
      </c>
    </row>
    <row r="110" outlineLevel="1" spans="1:5">
      <c r="A110" s="270">
        <v>85</v>
      </c>
      <c r="B110" s="279" t="s">
        <v>216</v>
      </c>
      <c r="C110" s="279" t="s">
        <v>217</v>
      </c>
      <c r="D110" s="190" t="s">
        <v>218</v>
      </c>
      <c r="E110" s="192">
        <v>1</v>
      </c>
    </row>
    <row r="111" outlineLevel="1" spans="1:5">
      <c r="A111" s="270">
        <v>86</v>
      </c>
      <c r="B111" s="279" t="s">
        <v>219</v>
      </c>
      <c r="C111" s="279" t="s">
        <v>217</v>
      </c>
      <c r="D111" s="190" t="s">
        <v>218</v>
      </c>
      <c r="E111" s="192">
        <v>1</v>
      </c>
    </row>
    <row r="112" ht="108" outlineLevel="1" spans="1:5">
      <c r="A112" s="270">
        <v>87</v>
      </c>
      <c r="B112" s="279" t="s">
        <v>220</v>
      </c>
      <c r="C112" s="280" t="s">
        <v>221</v>
      </c>
      <c r="D112" s="190" t="s">
        <v>20</v>
      </c>
      <c r="E112" s="192">
        <v>1</v>
      </c>
    </row>
    <row r="113" ht="60" outlineLevel="1" spans="1:5">
      <c r="A113" s="270">
        <v>88</v>
      </c>
      <c r="B113" s="279" t="s">
        <v>222</v>
      </c>
      <c r="C113" s="280" t="s">
        <v>223</v>
      </c>
      <c r="D113" s="190" t="s">
        <v>218</v>
      </c>
      <c r="E113" s="192">
        <v>1</v>
      </c>
    </row>
    <row r="114" ht="36" outlineLevel="1" spans="1:5">
      <c r="A114" s="270">
        <v>89</v>
      </c>
      <c r="B114" s="279" t="s">
        <v>224</v>
      </c>
      <c r="C114" s="280" t="s">
        <v>225</v>
      </c>
      <c r="D114" s="190" t="s">
        <v>20</v>
      </c>
      <c r="E114" s="192">
        <v>1</v>
      </c>
    </row>
    <row r="115" outlineLevel="1" spans="1:5">
      <c r="A115" s="270">
        <v>90</v>
      </c>
      <c r="B115" s="279" t="s">
        <v>226</v>
      </c>
      <c r="C115" s="280" t="s">
        <v>226</v>
      </c>
      <c r="D115" s="190" t="s">
        <v>218</v>
      </c>
      <c r="E115" s="192">
        <v>1</v>
      </c>
    </row>
    <row r="116" outlineLevel="1" spans="1:5">
      <c r="A116" s="270">
        <v>91</v>
      </c>
      <c r="B116" s="279" t="s">
        <v>227</v>
      </c>
      <c r="C116" s="279" t="s">
        <v>228</v>
      </c>
      <c r="D116" s="190" t="s">
        <v>15</v>
      </c>
      <c r="E116" s="192">
        <v>12</v>
      </c>
    </row>
    <row r="117" outlineLevel="1" spans="1:5">
      <c r="A117" s="270">
        <v>92</v>
      </c>
      <c r="B117" s="279" t="s">
        <v>229</v>
      </c>
      <c r="C117" s="279" t="s">
        <v>230</v>
      </c>
      <c r="D117" s="190" t="s">
        <v>231</v>
      </c>
      <c r="E117" s="192">
        <v>12</v>
      </c>
    </row>
    <row r="118" ht="24" outlineLevel="1" spans="1:5">
      <c r="A118" s="270">
        <v>93</v>
      </c>
      <c r="B118" s="279" t="s">
        <v>232</v>
      </c>
      <c r="C118" s="280" t="s">
        <v>233</v>
      </c>
      <c r="D118" s="190" t="s">
        <v>234</v>
      </c>
      <c r="E118" s="192">
        <v>13</v>
      </c>
    </row>
    <row r="119" outlineLevel="1" spans="1:5">
      <c r="A119" s="270">
        <v>94</v>
      </c>
      <c r="B119" s="279" t="s">
        <v>235</v>
      </c>
      <c r="C119" s="280" t="s">
        <v>236</v>
      </c>
      <c r="D119" s="190" t="s">
        <v>15</v>
      </c>
      <c r="E119" s="192">
        <v>12</v>
      </c>
    </row>
    <row r="120" ht="24" outlineLevel="1" spans="1:5">
      <c r="A120" s="270">
        <v>95</v>
      </c>
      <c r="B120" s="279" t="s">
        <v>237</v>
      </c>
      <c r="C120" s="280" t="s">
        <v>238</v>
      </c>
      <c r="D120" s="190" t="s">
        <v>15</v>
      </c>
      <c r="E120" s="192">
        <v>12</v>
      </c>
    </row>
    <row r="121" outlineLevel="1" spans="1:5">
      <c r="A121" s="270">
        <v>96</v>
      </c>
      <c r="B121" s="279" t="s">
        <v>239</v>
      </c>
      <c r="C121" s="279" t="s">
        <v>240</v>
      </c>
      <c r="D121" s="190" t="s">
        <v>15</v>
      </c>
      <c r="E121" s="192">
        <v>12</v>
      </c>
    </row>
    <row r="122" outlineLevel="1" spans="1:5">
      <c r="A122" s="270">
        <v>97</v>
      </c>
      <c r="B122" s="279" t="s">
        <v>241</v>
      </c>
      <c r="C122" s="280" t="s">
        <v>242</v>
      </c>
      <c r="D122" s="190" t="s">
        <v>15</v>
      </c>
      <c r="E122" s="192">
        <v>12</v>
      </c>
    </row>
    <row r="123" outlineLevel="1" spans="1:5">
      <c r="A123" s="270">
        <v>98</v>
      </c>
      <c r="B123" s="279" t="s">
        <v>243</v>
      </c>
      <c r="C123" s="279" t="s">
        <v>244</v>
      </c>
      <c r="D123" s="190" t="s">
        <v>15</v>
      </c>
      <c r="E123" s="192">
        <v>12</v>
      </c>
    </row>
    <row r="124" outlineLevel="1" spans="1:5">
      <c r="A124" s="270">
        <v>99</v>
      </c>
      <c r="B124" s="279" t="s">
        <v>245</v>
      </c>
      <c r="C124" s="279" t="s">
        <v>246</v>
      </c>
      <c r="D124" s="190" t="s">
        <v>247</v>
      </c>
      <c r="E124" s="192">
        <v>1</v>
      </c>
    </row>
    <row r="125" outlineLevel="1" spans="1:5">
      <c r="A125" s="270">
        <v>100</v>
      </c>
      <c r="B125" s="279" t="s">
        <v>248</v>
      </c>
      <c r="C125" s="279" t="s">
        <v>246</v>
      </c>
      <c r="D125" s="190" t="s">
        <v>247</v>
      </c>
      <c r="E125" s="192">
        <v>1</v>
      </c>
    </row>
    <row r="126" outlineLevel="1" spans="1:5">
      <c r="A126" s="270">
        <v>101</v>
      </c>
      <c r="B126" s="279" t="s">
        <v>249</v>
      </c>
      <c r="C126" s="279" t="s">
        <v>250</v>
      </c>
      <c r="D126" s="190" t="s">
        <v>15</v>
      </c>
      <c r="E126" s="192">
        <v>1</v>
      </c>
    </row>
    <row r="127" ht="24" outlineLevel="1" spans="1:5">
      <c r="A127" s="270">
        <v>102</v>
      </c>
      <c r="B127" s="279" t="s">
        <v>251</v>
      </c>
      <c r="C127" s="279" t="s">
        <v>250</v>
      </c>
      <c r="D127" s="190" t="s">
        <v>15</v>
      </c>
      <c r="E127" s="192">
        <v>1</v>
      </c>
    </row>
    <row r="128" ht="24" outlineLevel="1" spans="1:5">
      <c r="A128" s="270">
        <v>103</v>
      </c>
      <c r="B128" s="279" t="s">
        <v>252</v>
      </c>
      <c r="C128" s="279" t="s">
        <v>250</v>
      </c>
      <c r="D128" s="190" t="s">
        <v>15</v>
      </c>
      <c r="E128" s="192">
        <v>1</v>
      </c>
    </row>
    <row r="129" ht="24" outlineLevel="1" spans="1:5">
      <c r="A129" s="270">
        <v>104</v>
      </c>
      <c r="B129" s="279" t="s">
        <v>253</v>
      </c>
      <c r="C129" s="279" t="s">
        <v>254</v>
      </c>
      <c r="D129" s="190" t="s">
        <v>15</v>
      </c>
      <c r="E129" s="192">
        <v>1</v>
      </c>
    </row>
    <row r="130" outlineLevel="1" spans="1:5">
      <c r="A130" s="270">
        <v>105</v>
      </c>
      <c r="B130" s="279" t="s">
        <v>255</v>
      </c>
      <c r="C130" s="279" t="s">
        <v>256</v>
      </c>
      <c r="D130" s="190" t="s">
        <v>15</v>
      </c>
      <c r="E130" s="192">
        <v>1</v>
      </c>
    </row>
    <row r="131" outlineLevel="1" spans="1:5">
      <c r="A131" s="270">
        <v>106</v>
      </c>
      <c r="B131" s="279" t="s">
        <v>257</v>
      </c>
      <c r="C131" s="279" t="s">
        <v>258</v>
      </c>
      <c r="D131" s="190" t="s">
        <v>15</v>
      </c>
      <c r="E131" s="192">
        <v>1</v>
      </c>
    </row>
    <row r="132" ht="24" outlineLevel="1" spans="1:5">
      <c r="A132" s="270">
        <v>107</v>
      </c>
      <c r="B132" s="279" t="s">
        <v>259</v>
      </c>
      <c r="C132" s="279" t="s">
        <v>260</v>
      </c>
      <c r="D132" s="190" t="s">
        <v>15</v>
      </c>
      <c r="E132" s="192">
        <v>1</v>
      </c>
    </row>
    <row r="133" ht="24" outlineLevel="1" spans="1:5">
      <c r="A133" s="270">
        <v>108</v>
      </c>
      <c r="B133" s="279" t="s">
        <v>261</v>
      </c>
      <c r="C133" s="279" t="s">
        <v>260</v>
      </c>
      <c r="D133" s="190" t="s">
        <v>15</v>
      </c>
      <c r="E133" s="192">
        <v>1</v>
      </c>
    </row>
    <row r="134" ht="24" outlineLevel="1" spans="1:5">
      <c r="A134" s="270">
        <v>109</v>
      </c>
      <c r="B134" s="279" t="s">
        <v>262</v>
      </c>
      <c r="C134" s="279" t="s">
        <v>263</v>
      </c>
      <c r="D134" s="190" t="s">
        <v>15</v>
      </c>
      <c r="E134" s="192">
        <v>1</v>
      </c>
    </row>
    <row r="135" outlineLevel="1" spans="1:5">
      <c r="A135" s="270">
        <v>110</v>
      </c>
      <c r="B135" s="279" t="s">
        <v>264</v>
      </c>
      <c r="C135" s="279" t="s">
        <v>265</v>
      </c>
      <c r="D135" s="190" t="s">
        <v>15</v>
      </c>
      <c r="E135" s="192">
        <v>1</v>
      </c>
    </row>
    <row r="136" outlineLevel="1" spans="1:5">
      <c r="A136" s="270">
        <v>111</v>
      </c>
      <c r="B136" s="279" t="s">
        <v>266</v>
      </c>
      <c r="C136" s="279" t="s">
        <v>267</v>
      </c>
      <c r="D136" s="190" t="s">
        <v>15</v>
      </c>
      <c r="E136" s="192">
        <v>1</v>
      </c>
    </row>
    <row r="137" outlineLevel="1" spans="1:5">
      <c r="A137" s="270">
        <v>112</v>
      </c>
      <c r="B137" s="279" t="s">
        <v>268</v>
      </c>
      <c r="C137" s="279" t="s">
        <v>269</v>
      </c>
      <c r="D137" s="190" t="s">
        <v>15</v>
      </c>
      <c r="E137" s="192">
        <v>1</v>
      </c>
    </row>
    <row r="138" outlineLevel="1" spans="1:5">
      <c r="A138" s="270">
        <v>113</v>
      </c>
      <c r="B138" s="279" t="s">
        <v>270</v>
      </c>
      <c r="C138" s="279" t="s">
        <v>271</v>
      </c>
      <c r="D138" s="190" t="s">
        <v>15</v>
      </c>
      <c r="E138" s="192">
        <v>23</v>
      </c>
    </row>
    <row r="139" outlineLevel="1" spans="1:5">
      <c r="A139" s="270">
        <v>114</v>
      </c>
      <c r="B139" s="279" t="s">
        <v>272</v>
      </c>
      <c r="C139" s="279" t="s">
        <v>273</v>
      </c>
      <c r="D139" s="190" t="s">
        <v>15</v>
      </c>
      <c r="E139" s="192">
        <v>23</v>
      </c>
    </row>
    <row r="140" outlineLevel="1" spans="1:5">
      <c r="A140" s="270">
        <v>115</v>
      </c>
      <c r="B140" s="279" t="s">
        <v>274</v>
      </c>
      <c r="C140" s="279" t="s">
        <v>275</v>
      </c>
      <c r="D140" s="190" t="s">
        <v>108</v>
      </c>
      <c r="E140" s="192">
        <v>2</v>
      </c>
    </row>
    <row r="141" ht="36" outlineLevel="1" spans="1:5">
      <c r="A141" s="270">
        <v>116</v>
      </c>
      <c r="B141" s="279" t="s">
        <v>276</v>
      </c>
      <c r="C141" s="280" t="s">
        <v>277</v>
      </c>
      <c r="D141" s="190" t="s">
        <v>35</v>
      </c>
      <c r="E141" s="192">
        <v>1</v>
      </c>
    </row>
    <row r="142" outlineLevel="1" spans="1:5">
      <c r="A142" s="270">
        <v>117</v>
      </c>
      <c r="B142" s="167" t="s">
        <v>49</v>
      </c>
      <c r="C142" s="167" t="s">
        <v>50</v>
      </c>
      <c r="D142" s="166" t="s">
        <v>20</v>
      </c>
      <c r="E142" s="168">
        <v>50</v>
      </c>
    </row>
    <row r="143" outlineLevel="1" spans="1:5">
      <c r="A143" s="270">
        <v>118</v>
      </c>
      <c r="B143" s="167" t="s">
        <v>278</v>
      </c>
      <c r="C143" s="167" t="s">
        <v>279</v>
      </c>
      <c r="D143" s="166" t="s">
        <v>35</v>
      </c>
      <c r="E143" s="168">
        <v>15</v>
      </c>
    </row>
    <row r="144" outlineLevel="1" spans="1:5">
      <c r="A144" s="270">
        <v>119</v>
      </c>
      <c r="B144" s="167" t="s">
        <v>280</v>
      </c>
      <c r="C144" s="170" t="s">
        <v>281</v>
      </c>
      <c r="D144" s="166" t="s">
        <v>20</v>
      </c>
      <c r="E144" s="168">
        <v>5</v>
      </c>
    </row>
    <row r="145" outlineLevel="1" spans="1:5">
      <c r="A145" s="270">
        <v>120</v>
      </c>
      <c r="B145" s="167" t="s">
        <v>282</v>
      </c>
      <c r="C145" s="170" t="s">
        <v>283</v>
      </c>
      <c r="D145" s="166" t="s">
        <v>35</v>
      </c>
      <c r="E145" s="168">
        <v>5</v>
      </c>
    </row>
    <row r="146" outlineLevel="1" spans="1:5">
      <c r="A146" s="270">
        <v>121</v>
      </c>
      <c r="B146" s="167" t="s">
        <v>284</v>
      </c>
      <c r="C146" s="171" t="s">
        <v>285</v>
      </c>
      <c r="D146" s="166" t="s">
        <v>15</v>
      </c>
      <c r="E146" s="168">
        <v>30</v>
      </c>
    </row>
    <row r="147" outlineLevel="1" spans="1:5">
      <c r="A147" s="270">
        <v>122</v>
      </c>
      <c r="B147" s="167" t="s">
        <v>286</v>
      </c>
      <c r="C147" s="172" t="s">
        <v>287</v>
      </c>
      <c r="D147" s="166" t="s">
        <v>15</v>
      </c>
      <c r="E147" s="168">
        <v>22</v>
      </c>
    </row>
    <row r="148" outlineLevel="1" spans="1:5">
      <c r="A148" s="270">
        <v>123</v>
      </c>
      <c r="B148" s="167" t="s">
        <v>288</v>
      </c>
      <c r="C148" s="171" t="s">
        <v>289</v>
      </c>
      <c r="D148" s="166" t="s">
        <v>15</v>
      </c>
      <c r="E148" s="168">
        <v>20</v>
      </c>
    </row>
    <row r="149" outlineLevel="1" spans="1:5">
      <c r="A149" s="270">
        <v>124</v>
      </c>
      <c r="B149" s="167" t="s">
        <v>290</v>
      </c>
      <c r="C149" s="170" t="s">
        <v>291</v>
      </c>
      <c r="D149" s="166" t="s">
        <v>292</v>
      </c>
      <c r="E149" s="168">
        <v>50</v>
      </c>
    </row>
    <row r="150" outlineLevel="1" spans="1:5">
      <c r="A150" s="270">
        <v>125</v>
      </c>
      <c r="B150" s="167" t="s">
        <v>293</v>
      </c>
      <c r="C150" s="172" t="s">
        <v>294</v>
      </c>
      <c r="D150" s="166" t="s">
        <v>295</v>
      </c>
      <c r="E150" s="168">
        <v>18</v>
      </c>
    </row>
    <row r="151" outlineLevel="1" spans="1:5">
      <c r="A151" s="270">
        <v>126</v>
      </c>
      <c r="B151" s="167" t="s">
        <v>296</v>
      </c>
      <c r="C151" s="167" t="s">
        <v>297</v>
      </c>
      <c r="D151" s="166" t="s">
        <v>15</v>
      </c>
      <c r="E151" s="168">
        <v>21</v>
      </c>
    </row>
    <row r="152" ht="24" outlineLevel="1" spans="1:5">
      <c r="A152" s="270">
        <v>127</v>
      </c>
      <c r="B152" s="167" t="s">
        <v>298</v>
      </c>
      <c r="C152" s="173" t="s">
        <v>299</v>
      </c>
      <c r="D152" s="166" t="s">
        <v>15</v>
      </c>
      <c r="E152" s="168">
        <v>10</v>
      </c>
    </row>
    <row r="153" outlineLevel="1" spans="1:5">
      <c r="A153" s="270">
        <v>128</v>
      </c>
      <c r="B153" s="167" t="s">
        <v>300</v>
      </c>
      <c r="C153" s="170" t="s">
        <v>301</v>
      </c>
      <c r="D153" s="166" t="s">
        <v>15</v>
      </c>
      <c r="E153" s="168">
        <v>200</v>
      </c>
    </row>
    <row r="154" outlineLevel="1" spans="1:5">
      <c r="A154" s="270">
        <v>129</v>
      </c>
      <c r="B154" s="167" t="s">
        <v>302</v>
      </c>
      <c r="C154" s="167" t="s">
        <v>303</v>
      </c>
      <c r="D154" s="166" t="s">
        <v>15</v>
      </c>
      <c r="E154" s="168">
        <v>8</v>
      </c>
    </row>
    <row r="155" outlineLevel="1" spans="1:5">
      <c r="A155" s="270">
        <v>130</v>
      </c>
      <c r="B155" s="167" t="s">
        <v>304</v>
      </c>
      <c r="C155" s="170" t="s">
        <v>305</v>
      </c>
      <c r="D155" s="166" t="s">
        <v>15</v>
      </c>
      <c r="E155" s="168">
        <v>400</v>
      </c>
    </row>
    <row r="156" ht="24" outlineLevel="1" spans="1:5">
      <c r="A156" s="270">
        <v>131</v>
      </c>
      <c r="B156" s="167" t="s">
        <v>306</v>
      </c>
      <c r="C156" s="173" t="s">
        <v>307</v>
      </c>
      <c r="D156" s="166" t="s">
        <v>15</v>
      </c>
      <c r="E156" s="168">
        <v>30</v>
      </c>
    </row>
    <row r="157" outlineLevel="1" spans="1:5">
      <c r="A157" s="270">
        <v>132</v>
      </c>
      <c r="B157" s="167" t="s">
        <v>308</v>
      </c>
      <c r="C157" s="170" t="s">
        <v>309</v>
      </c>
      <c r="D157" s="166" t="s">
        <v>15</v>
      </c>
      <c r="E157" s="168">
        <v>10</v>
      </c>
    </row>
    <row r="158" ht="24" outlineLevel="1" spans="1:5">
      <c r="A158" s="270">
        <v>133</v>
      </c>
      <c r="B158" s="167" t="s">
        <v>310</v>
      </c>
      <c r="C158" s="167" t="s">
        <v>311</v>
      </c>
      <c r="D158" s="166" t="s">
        <v>15</v>
      </c>
      <c r="E158" s="168">
        <v>10</v>
      </c>
    </row>
    <row r="159" ht="24" outlineLevel="1" spans="1:5">
      <c r="A159" s="270">
        <v>134</v>
      </c>
      <c r="B159" s="167" t="s">
        <v>312</v>
      </c>
      <c r="C159" s="170" t="s">
        <v>313</v>
      </c>
      <c r="D159" s="166" t="s">
        <v>15</v>
      </c>
      <c r="E159" s="168">
        <v>10</v>
      </c>
    </row>
    <row r="160" outlineLevel="1" spans="1:5">
      <c r="A160" s="270">
        <v>135</v>
      </c>
      <c r="B160" s="175" t="s">
        <v>314</v>
      </c>
      <c r="C160" s="167" t="s">
        <v>315</v>
      </c>
      <c r="D160" s="166" t="s">
        <v>15</v>
      </c>
      <c r="E160" s="168">
        <v>16</v>
      </c>
    </row>
    <row r="161" ht="132" outlineLevel="1" spans="1:5">
      <c r="A161" s="270">
        <v>136</v>
      </c>
      <c r="B161" s="167" t="s">
        <v>316</v>
      </c>
      <c r="C161" s="173" t="s">
        <v>317</v>
      </c>
      <c r="D161" s="166" t="s">
        <v>15</v>
      </c>
      <c r="E161" s="168">
        <v>5</v>
      </c>
    </row>
    <row r="162" ht="156" outlineLevel="1" spans="1:5">
      <c r="A162" s="270">
        <v>137</v>
      </c>
      <c r="B162" s="167" t="s">
        <v>318</v>
      </c>
      <c r="C162" s="173" t="s">
        <v>319</v>
      </c>
      <c r="D162" s="166" t="s">
        <v>15</v>
      </c>
      <c r="E162" s="168">
        <v>6</v>
      </c>
    </row>
    <row r="163" ht="144" outlineLevel="1" spans="1:5">
      <c r="A163" s="270">
        <v>138</v>
      </c>
      <c r="B163" s="167" t="s">
        <v>320</v>
      </c>
      <c r="C163" s="173" t="s">
        <v>321</v>
      </c>
      <c r="D163" s="166" t="s">
        <v>15</v>
      </c>
      <c r="E163" s="168">
        <v>4</v>
      </c>
    </row>
    <row r="164" outlineLevel="1" spans="1:5">
      <c r="A164" s="270">
        <v>139</v>
      </c>
      <c r="B164" s="167" t="s">
        <v>322</v>
      </c>
      <c r="C164" s="167" t="s">
        <v>323</v>
      </c>
      <c r="D164" s="166" t="s">
        <v>15</v>
      </c>
      <c r="E164" s="168">
        <v>10</v>
      </c>
    </row>
    <row r="165" outlineLevel="1" spans="1:5">
      <c r="A165" s="270">
        <v>140</v>
      </c>
      <c r="B165" s="167" t="s">
        <v>322</v>
      </c>
      <c r="C165" s="167" t="s">
        <v>324</v>
      </c>
      <c r="D165" s="166" t="s">
        <v>15</v>
      </c>
      <c r="E165" s="168">
        <v>16</v>
      </c>
    </row>
    <row r="166" ht="24" outlineLevel="1" spans="1:5">
      <c r="A166" s="270">
        <v>141</v>
      </c>
      <c r="B166" s="167" t="s">
        <v>325</v>
      </c>
      <c r="C166" s="175" t="s">
        <v>326</v>
      </c>
      <c r="D166" s="166" t="s">
        <v>15</v>
      </c>
      <c r="E166" s="168">
        <v>20</v>
      </c>
    </row>
    <row r="167" outlineLevel="1" spans="1:5">
      <c r="A167" s="270">
        <v>142</v>
      </c>
      <c r="B167" s="167" t="s">
        <v>327</v>
      </c>
      <c r="C167" s="175" t="s">
        <v>328</v>
      </c>
      <c r="D167" s="166" t="s">
        <v>15</v>
      </c>
      <c r="E167" s="168">
        <v>10</v>
      </c>
    </row>
    <row r="168" outlineLevel="1" spans="1:5">
      <c r="A168" s="270">
        <v>143</v>
      </c>
      <c r="B168" s="167" t="s">
        <v>329</v>
      </c>
      <c r="C168" s="175" t="s">
        <v>330</v>
      </c>
      <c r="D168" s="166" t="s">
        <v>15</v>
      </c>
      <c r="E168" s="168">
        <v>5</v>
      </c>
    </row>
    <row r="169" ht="24" outlineLevel="1" spans="1:5">
      <c r="A169" s="270">
        <v>144</v>
      </c>
      <c r="B169" s="167" t="s">
        <v>331</v>
      </c>
      <c r="C169" s="175" t="s">
        <v>332</v>
      </c>
      <c r="D169" s="166" t="s">
        <v>15</v>
      </c>
      <c r="E169" s="168">
        <v>5</v>
      </c>
    </row>
    <row r="170" outlineLevel="1" spans="1:5">
      <c r="A170" s="270">
        <v>145</v>
      </c>
      <c r="B170" s="167" t="s">
        <v>333</v>
      </c>
      <c r="C170" s="173" t="s">
        <v>334</v>
      </c>
      <c r="D170" s="166" t="s">
        <v>15</v>
      </c>
      <c r="E170" s="168">
        <v>1</v>
      </c>
    </row>
    <row r="171" spans="1:5">
      <c r="A171" s="270" t="s">
        <v>335</v>
      </c>
      <c r="B171" s="167" t="s">
        <v>336</v>
      </c>
      <c r="C171" s="173"/>
      <c r="D171" s="166"/>
      <c r="E171" s="168"/>
    </row>
    <row r="172" outlineLevel="1" spans="1:5">
      <c r="A172" s="270">
        <v>1</v>
      </c>
      <c r="B172" s="280" t="s">
        <v>337</v>
      </c>
      <c r="C172" s="284" t="s">
        <v>338</v>
      </c>
      <c r="D172" s="130" t="s">
        <v>20</v>
      </c>
      <c r="E172" s="96">
        <v>1</v>
      </c>
    </row>
    <row r="173" outlineLevel="1" spans="1:5">
      <c r="A173" s="270">
        <v>2</v>
      </c>
      <c r="B173" s="284" t="s">
        <v>339</v>
      </c>
      <c r="C173" s="284" t="s">
        <v>340</v>
      </c>
      <c r="D173" s="130" t="s">
        <v>35</v>
      </c>
      <c r="E173" s="96">
        <v>6</v>
      </c>
    </row>
    <row r="174" outlineLevel="1" spans="1:5">
      <c r="A174" s="270">
        <v>3</v>
      </c>
      <c r="B174" s="284" t="s">
        <v>341</v>
      </c>
      <c r="C174" s="284" t="s">
        <v>342</v>
      </c>
      <c r="D174" s="130" t="s">
        <v>343</v>
      </c>
      <c r="E174" s="96">
        <v>6</v>
      </c>
    </row>
    <row r="175" outlineLevel="1" spans="1:5">
      <c r="A175" s="270">
        <v>4</v>
      </c>
      <c r="B175" s="284" t="s">
        <v>344</v>
      </c>
      <c r="C175" s="284" t="s">
        <v>345</v>
      </c>
      <c r="D175" s="130" t="s">
        <v>346</v>
      </c>
      <c r="E175" s="96">
        <v>2</v>
      </c>
    </row>
    <row r="176" outlineLevel="1" spans="1:5">
      <c r="A176" s="270">
        <v>5</v>
      </c>
      <c r="B176" s="284" t="s">
        <v>347</v>
      </c>
      <c r="C176" s="284" t="s">
        <v>348</v>
      </c>
      <c r="D176" s="130" t="s">
        <v>35</v>
      </c>
      <c r="E176" s="96">
        <v>2</v>
      </c>
    </row>
    <row r="177" outlineLevel="1" spans="1:5">
      <c r="A177" s="270">
        <v>6</v>
      </c>
      <c r="B177" s="284" t="s">
        <v>349</v>
      </c>
      <c r="C177" s="284" t="s">
        <v>350</v>
      </c>
      <c r="D177" s="130" t="s">
        <v>343</v>
      </c>
      <c r="E177" s="96">
        <v>2</v>
      </c>
    </row>
    <row r="178" outlineLevel="1" spans="1:5">
      <c r="A178" s="270">
        <v>7</v>
      </c>
      <c r="B178" s="284" t="s">
        <v>351</v>
      </c>
      <c r="C178" s="284" t="s">
        <v>352</v>
      </c>
      <c r="D178" s="130" t="s">
        <v>35</v>
      </c>
      <c r="E178" s="96">
        <v>2</v>
      </c>
    </row>
    <row r="179" outlineLevel="1" spans="1:5">
      <c r="A179" s="270">
        <v>8</v>
      </c>
      <c r="B179" s="284" t="s">
        <v>353</v>
      </c>
      <c r="C179" s="284" t="s">
        <v>354</v>
      </c>
      <c r="D179" s="130" t="s">
        <v>20</v>
      </c>
      <c r="E179" s="96">
        <v>2</v>
      </c>
    </row>
    <row r="180" outlineLevel="1" spans="1:5">
      <c r="A180" s="270">
        <v>9</v>
      </c>
      <c r="B180" s="284" t="s">
        <v>355</v>
      </c>
      <c r="C180" s="284" t="s">
        <v>356</v>
      </c>
      <c r="D180" s="130" t="s">
        <v>15</v>
      </c>
      <c r="E180" s="96">
        <v>1</v>
      </c>
    </row>
    <row r="181" ht="24" outlineLevel="1" spans="1:5">
      <c r="A181" s="270">
        <v>10</v>
      </c>
      <c r="B181" s="284" t="s">
        <v>357</v>
      </c>
      <c r="C181" s="284" t="s">
        <v>358</v>
      </c>
      <c r="D181" s="130" t="s">
        <v>35</v>
      </c>
      <c r="E181" s="96">
        <v>60</v>
      </c>
    </row>
    <row r="182" ht="409" customHeight="1" outlineLevel="1" spans="1:5">
      <c r="A182" s="270">
        <v>11</v>
      </c>
      <c r="B182" s="285" t="s">
        <v>359</v>
      </c>
      <c r="C182" s="280" t="s">
        <v>360</v>
      </c>
      <c r="D182" s="130" t="s">
        <v>20</v>
      </c>
      <c r="E182" s="96">
        <v>1</v>
      </c>
    </row>
    <row r="183" ht="409.5" outlineLevel="1" spans="1:5">
      <c r="A183" s="270">
        <v>12</v>
      </c>
      <c r="B183" s="280" t="s">
        <v>361</v>
      </c>
      <c r="C183" s="280" t="s">
        <v>362</v>
      </c>
      <c r="D183" s="286" t="s">
        <v>20</v>
      </c>
      <c r="E183" s="96">
        <v>1</v>
      </c>
    </row>
    <row r="184" ht="409.5" outlineLevel="1" spans="1:5">
      <c r="A184" s="270">
        <v>13</v>
      </c>
      <c r="B184" s="287" t="s">
        <v>363</v>
      </c>
      <c r="C184" s="287" t="s">
        <v>364</v>
      </c>
      <c r="D184" s="286" t="s">
        <v>15</v>
      </c>
      <c r="E184" s="96">
        <v>1</v>
      </c>
    </row>
    <row r="185" ht="120" outlineLevel="1" spans="1:5">
      <c r="A185" s="270">
        <v>14</v>
      </c>
      <c r="B185" s="288" t="s">
        <v>365</v>
      </c>
      <c r="C185" s="289" t="s">
        <v>366</v>
      </c>
      <c r="D185" s="143" t="s">
        <v>15</v>
      </c>
      <c r="E185" s="96">
        <v>1</v>
      </c>
    </row>
    <row r="186" ht="240" outlineLevel="1" spans="1:5">
      <c r="A186" s="270">
        <v>15</v>
      </c>
      <c r="B186" s="288" t="s">
        <v>367</v>
      </c>
      <c r="C186" s="289" t="s">
        <v>368</v>
      </c>
      <c r="D186" s="143" t="s">
        <v>15</v>
      </c>
      <c r="E186" s="96">
        <v>1</v>
      </c>
    </row>
    <row r="187" ht="24" outlineLevel="1" spans="1:5">
      <c r="A187" s="270">
        <v>16</v>
      </c>
      <c r="B187" s="290" t="s">
        <v>369</v>
      </c>
      <c r="C187" s="290" t="s">
        <v>370</v>
      </c>
      <c r="D187" s="99" t="s">
        <v>371</v>
      </c>
      <c r="E187" s="96">
        <v>4</v>
      </c>
    </row>
    <row r="188" outlineLevel="1" spans="1:5">
      <c r="A188" s="270">
        <v>17</v>
      </c>
      <c r="B188" s="290" t="s">
        <v>372</v>
      </c>
      <c r="C188" s="290" t="s">
        <v>373</v>
      </c>
      <c r="D188" s="99" t="s">
        <v>15</v>
      </c>
      <c r="E188" s="96">
        <v>4</v>
      </c>
    </row>
    <row r="189" outlineLevel="1" spans="1:5">
      <c r="A189" s="270">
        <v>18</v>
      </c>
      <c r="B189" s="290" t="s">
        <v>374</v>
      </c>
      <c r="C189" s="290" t="s">
        <v>375</v>
      </c>
      <c r="D189" s="99" t="s">
        <v>15</v>
      </c>
      <c r="E189" s="96">
        <v>4</v>
      </c>
    </row>
    <row r="190" outlineLevel="1" spans="1:5">
      <c r="A190" s="270">
        <v>19</v>
      </c>
      <c r="B190" s="290" t="s">
        <v>284</v>
      </c>
      <c r="C190" s="290" t="s">
        <v>376</v>
      </c>
      <c r="D190" s="99" t="s">
        <v>343</v>
      </c>
      <c r="E190" s="96">
        <v>4</v>
      </c>
    </row>
    <row r="191" outlineLevel="1" spans="1:5">
      <c r="A191" s="270">
        <v>20</v>
      </c>
      <c r="B191" s="290" t="s">
        <v>100</v>
      </c>
      <c r="C191" s="290" t="s">
        <v>377</v>
      </c>
      <c r="D191" s="99" t="s">
        <v>40</v>
      </c>
      <c r="E191" s="96">
        <v>4</v>
      </c>
    </row>
    <row r="192" outlineLevel="1" spans="1:5">
      <c r="A192" s="270">
        <v>21</v>
      </c>
      <c r="B192" s="290" t="s">
        <v>378</v>
      </c>
      <c r="C192" s="290" t="s">
        <v>379</v>
      </c>
      <c r="D192" s="99" t="s">
        <v>15</v>
      </c>
      <c r="E192" s="96">
        <v>4</v>
      </c>
    </row>
    <row r="193" outlineLevel="1" spans="1:5">
      <c r="A193" s="270">
        <v>22</v>
      </c>
      <c r="B193" s="290" t="s">
        <v>380</v>
      </c>
      <c r="C193" s="290" t="s">
        <v>381</v>
      </c>
      <c r="D193" s="99" t="s">
        <v>15</v>
      </c>
      <c r="E193" s="96">
        <v>4</v>
      </c>
    </row>
    <row r="194" ht="36" outlineLevel="1" spans="1:5">
      <c r="A194" s="270">
        <v>23</v>
      </c>
      <c r="B194" s="290" t="s">
        <v>382</v>
      </c>
      <c r="C194" s="290" t="s">
        <v>383</v>
      </c>
      <c r="D194" s="99" t="s">
        <v>15</v>
      </c>
      <c r="E194" s="96">
        <v>4</v>
      </c>
    </row>
    <row r="195" ht="36" outlineLevel="1" spans="1:5">
      <c r="A195" s="270">
        <v>24</v>
      </c>
      <c r="B195" s="290" t="s">
        <v>384</v>
      </c>
      <c r="C195" s="290" t="s">
        <v>385</v>
      </c>
      <c r="D195" s="99" t="s">
        <v>15</v>
      </c>
      <c r="E195" s="96">
        <v>4</v>
      </c>
    </row>
    <row r="196" ht="60" outlineLevel="1" spans="1:5">
      <c r="A196" s="270">
        <v>25</v>
      </c>
      <c r="B196" s="290" t="s">
        <v>386</v>
      </c>
      <c r="C196" s="290" t="s">
        <v>387</v>
      </c>
      <c r="D196" s="99" t="s">
        <v>15</v>
      </c>
      <c r="E196" s="96">
        <v>4</v>
      </c>
    </row>
    <row r="197" ht="24" outlineLevel="1" spans="1:5">
      <c r="A197" s="270">
        <v>26</v>
      </c>
      <c r="B197" s="290" t="s">
        <v>388</v>
      </c>
      <c r="C197" s="290" t="s">
        <v>389</v>
      </c>
      <c r="D197" s="99" t="s">
        <v>247</v>
      </c>
      <c r="E197" s="96">
        <v>4</v>
      </c>
    </row>
    <row r="198" ht="24" outlineLevel="1" spans="1:5">
      <c r="A198" s="270">
        <v>27</v>
      </c>
      <c r="B198" s="290" t="s">
        <v>390</v>
      </c>
      <c r="C198" s="290" t="s">
        <v>391</v>
      </c>
      <c r="D198" s="99" t="s">
        <v>247</v>
      </c>
      <c r="E198" s="96">
        <v>4</v>
      </c>
    </row>
    <row r="199" ht="409.5" outlineLevel="1" spans="1:5">
      <c r="A199" s="270">
        <v>28</v>
      </c>
      <c r="B199" s="291" t="s">
        <v>359</v>
      </c>
      <c r="C199" s="280" t="s">
        <v>360</v>
      </c>
      <c r="D199" s="99" t="s">
        <v>20</v>
      </c>
      <c r="E199" s="96">
        <v>1</v>
      </c>
    </row>
    <row r="200" ht="409.5" outlineLevel="1" spans="1:5">
      <c r="A200" s="270">
        <v>29</v>
      </c>
      <c r="B200" s="280" t="s">
        <v>361</v>
      </c>
      <c r="C200" s="280" t="s">
        <v>362</v>
      </c>
      <c r="D200" s="292" t="s">
        <v>20</v>
      </c>
      <c r="E200" s="96">
        <v>1</v>
      </c>
    </row>
    <row r="201" ht="409.5" outlineLevel="1" spans="1:5">
      <c r="A201" s="270">
        <v>30</v>
      </c>
      <c r="B201" s="293" t="s">
        <v>363</v>
      </c>
      <c r="C201" s="293" t="s">
        <v>364</v>
      </c>
      <c r="D201" s="292" t="s">
        <v>15</v>
      </c>
      <c r="E201" s="96">
        <v>1</v>
      </c>
    </row>
    <row r="202" ht="120" outlineLevel="1" spans="1:5">
      <c r="A202" s="270">
        <v>31</v>
      </c>
      <c r="B202" s="280" t="s">
        <v>365</v>
      </c>
      <c r="C202" s="294" t="s">
        <v>366</v>
      </c>
      <c r="D202" s="96" t="s">
        <v>15</v>
      </c>
      <c r="E202" s="96">
        <v>1</v>
      </c>
    </row>
    <row r="203" ht="228" outlineLevel="1" spans="1:5">
      <c r="A203" s="270">
        <v>33</v>
      </c>
      <c r="B203" s="280" t="s">
        <v>392</v>
      </c>
      <c r="C203" s="280" t="s">
        <v>393</v>
      </c>
      <c r="D203" s="96" t="s">
        <v>15</v>
      </c>
      <c r="E203" s="96">
        <v>30</v>
      </c>
    </row>
    <row r="204" spans="1:5">
      <c r="A204" s="270" t="s">
        <v>394</v>
      </c>
      <c r="B204" s="280"/>
      <c r="C204" s="280"/>
      <c r="D204" s="96"/>
      <c r="E204" s="96"/>
    </row>
    <row r="205" spans="1:5">
      <c r="A205" s="270" t="s">
        <v>7</v>
      </c>
      <c r="B205" s="280" t="s">
        <v>395</v>
      </c>
      <c r="C205" s="280"/>
      <c r="D205" s="96"/>
      <c r="E205" s="96"/>
    </row>
    <row r="206" ht="192" outlineLevel="1" spans="1:5">
      <c r="A206" s="270">
        <v>1</v>
      </c>
      <c r="B206" s="295" t="s">
        <v>396</v>
      </c>
      <c r="C206" s="167" t="s">
        <v>397</v>
      </c>
      <c r="D206" s="166" t="s">
        <v>20</v>
      </c>
      <c r="E206" s="296">
        <v>1</v>
      </c>
    </row>
    <row r="207" ht="408" outlineLevel="1" spans="1:5">
      <c r="A207" s="270">
        <v>2</v>
      </c>
      <c r="B207" s="295" t="s">
        <v>398</v>
      </c>
      <c r="C207" s="167" t="s">
        <v>399</v>
      </c>
      <c r="D207" s="166" t="s">
        <v>20</v>
      </c>
      <c r="E207" s="296">
        <v>1</v>
      </c>
    </row>
    <row r="208" ht="276" outlineLevel="1" spans="1:5">
      <c r="A208" s="270">
        <v>3</v>
      </c>
      <c r="B208" s="295" t="s">
        <v>400</v>
      </c>
      <c r="C208" s="167" t="s">
        <v>401</v>
      </c>
      <c r="D208" s="166" t="s">
        <v>20</v>
      </c>
      <c r="E208" s="296">
        <v>1</v>
      </c>
    </row>
    <row r="209" ht="204" outlineLevel="1" spans="1:5">
      <c r="A209" s="270">
        <v>4</v>
      </c>
      <c r="B209" s="295" t="s">
        <v>402</v>
      </c>
      <c r="C209" s="167" t="s">
        <v>403</v>
      </c>
      <c r="D209" s="166" t="s">
        <v>20</v>
      </c>
      <c r="E209" s="296">
        <v>1</v>
      </c>
    </row>
    <row r="210" ht="168" outlineLevel="1" spans="1:5">
      <c r="A210" s="270">
        <v>5</v>
      </c>
      <c r="B210" s="167" t="s">
        <v>404</v>
      </c>
      <c r="C210" s="167" t="s">
        <v>405</v>
      </c>
      <c r="D210" s="166" t="s">
        <v>20</v>
      </c>
      <c r="E210" s="296">
        <v>9</v>
      </c>
    </row>
    <row r="211" ht="168" outlineLevel="1" spans="1:5">
      <c r="A211" s="270">
        <v>6</v>
      </c>
      <c r="B211" s="167" t="s">
        <v>406</v>
      </c>
      <c r="C211" s="167" t="s">
        <v>405</v>
      </c>
      <c r="D211" s="166" t="s">
        <v>20</v>
      </c>
      <c r="E211" s="296">
        <v>5</v>
      </c>
    </row>
    <row r="212" ht="228" outlineLevel="1" spans="1:5">
      <c r="A212" s="270">
        <v>7</v>
      </c>
      <c r="B212" s="167" t="s">
        <v>407</v>
      </c>
      <c r="C212" s="167" t="s">
        <v>408</v>
      </c>
      <c r="D212" s="166" t="s">
        <v>20</v>
      </c>
      <c r="E212" s="296">
        <v>1</v>
      </c>
    </row>
    <row r="213" outlineLevel="1" spans="1:5">
      <c r="A213" s="270">
        <v>8</v>
      </c>
      <c r="B213" s="167" t="s">
        <v>409</v>
      </c>
      <c r="C213" s="167" t="s">
        <v>410</v>
      </c>
      <c r="D213" s="166" t="s">
        <v>371</v>
      </c>
      <c r="E213" s="296">
        <v>54</v>
      </c>
    </row>
    <row r="214" ht="36" outlineLevel="1" spans="1:5">
      <c r="A214" s="270">
        <v>9</v>
      </c>
      <c r="B214" s="295" t="s">
        <v>411</v>
      </c>
      <c r="C214" s="167" t="s">
        <v>412</v>
      </c>
      <c r="D214" s="166" t="s">
        <v>35</v>
      </c>
      <c r="E214" s="296">
        <v>1</v>
      </c>
    </row>
    <row r="215" outlineLevel="1" spans="1:5">
      <c r="A215" s="270">
        <v>10</v>
      </c>
      <c r="B215" s="295" t="s">
        <v>413</v>
      </c>
      <c r="C215" s="167" t="s">
        <v>414</v>
      </c>
      <c r="D215" s="166" t="s">
        <v>415</v>
      </c>
      <c r="E215" s="296">
        <v>10</v>
      </c>
    </row>
    <row r="216" outlineLevel="1" spans="1:5">
      <c r="A216" s="270">
        <v>11</v>
      </c>
      <c r="B216" s="295" t="s">
        <v>416</v>
      </c>
      <c r="C216" s="167" t="s">
        <v>417</v>
      </c>
      <c r="D216" s="166" t="s">
        <v>231</v>
      </c>
      <c r="E216" s="296">
        <v>5</v>
      </c>
    </row>
    <row r="217" outlineLevel="1" spans="1:5">
      <c r="A217" s="270">
        <v>12</v>
      </c>
      <c r="B217" s="295" t="s">
        <v>418</v>
      </c>
      <c r="C217" s="167" t="s">
        <v>419</v>
      </c>
      <c r="D217" s="166" t="s">
        <v>35</v>
      </c>
      <c r="E217" s="296">
        <v>6</v>
      </c>
    </row>
    <row r="218" outlineLevel="1" spans="1:5">
      <c r="A218" s="270">
        <v>13</v>
      </c>
      <c r="B218" s="295" t="s">
        <v>420</v>
      </c>
      <c r="C218" s="167" t="s">
        <v>421</v>
      </c>
      <c r="D218" s="166" t="s">
        <v>295</v>
      </c>
      <c r="E218" s="296">
        <v>420</v>
      </c>
    </row>
    <row r="219" ht="24" outlineLevel="1" spans="1:5">
      <c r="A219" s="270">
        <v>14</v>
      </c>
      <c r="B219" s="295" t="s">
        <v>422</v>
      </c>
      <c r="C219" s="167" t="s">
        <v>423</v>
      </c>
      <c r="D219" s="166" t="s">
        <v>424</v>
      </c>
      <c r="E219" s="296">
        <v>1</v>
      </c>
    </row>
    <row r="220" outlineLevel="1" spans="1:5">
      <c r="A220" s="270">
        <v>15</v>
      </c>
      <c r="B220" s="295" t="s">
        <v>425</v>
      </c>
      <c r="C220" s="167" t="s">
        <v>426</v>
      </c>
      <c r="D220" s="166" t="s">
        <v>295</v>
      </c>
      <c r="E220" s="297">
        <v>100</v>
      </c>
    </row>
    <row r="221" outlineLevel="1" spans="1:5">
      <c r="A221" s="270">
        <v>16</v>
      </c>
      <c r="B221" s="295" t="s">
        <v>427</v>
      </c>
      <c r="C221" s="167" t="s">
        <v>428</v>
      </c>
      <c r="D221" s="166" t="s">
        <v>35</v>
      </c>
      <c r="E221" s="296">
        <v>230</v>
      </c>
    </row>
    <row r="222" outlineLevel="1" spans="1:5">
      <c r="A222" s="270">
        <v>17</v>
      </c>
      <c r="B222" s="295" t="s">
        <v>429</v>
      </c>
      <c r="C222" s="167" t="s">
        <v>430</v>
      </c>
      <c r="D222" s="166" t="s">
        <v>35</v>
      </c>
      <c r="E222" s="296">
        <v>230</v>
      </c>
    </row>
    <row r="223" outlineLevel="1" spans="1:5">
      <c r="A223" s="270">
        <v>18</v>
      </c>
      <c r="B223" s="295" t="s">
        <v>431</v>
      </c>
      <c r="C223" s="167" t="s">
        <v>432</v>
      </c>
      <c r="D223" s="166" t="s">
        <v>35</v>
      </c>
      <c r="E223" s="296">
        <v>1</v>
      </c>
    </row>
    <row r="224" ht="24" outlineLevel="1" spans="1:5">
      <c r="A224" s="270">
        <v>19</v>
      </c>
      <c r="B224" s="295" t="s">
        <v>433</v>
      </c>
      <c r="C224" s="167" t="s">
        <v>434</v>
      </c>
      <c r="D224" s="166" t="s">
        <v>35</v>
      </c>
      <c r="E224" s="296">
        <v>12</v>
      </c>
    </row>
    <row r="225" outlineLevel="1" spans="1:5">
      <c r="A225" s="270">
        <v>20</v>
      </c>
      <c r="B225" s="295" t="s">
        <v>435</v>
      </c>
      <c r="C225" s="167" t="s">
        <v>436</v>
      </c>
      <c r="D225" s="166" t="s">
        <v>35</v>
      </c>
      <c r="E225" s="296">
        <v>1</v>
      </c>
    </row>
    <row r="226" outlineLevel="1" spans="1:5">
      <c r="A226" s="270">
        <v>21</v>
      </c>
      <c r="B226" s="295" t="s">
        <v>437</v>
      </c>
      <c r="C226" s="167" t="s">
        <v>438</v>
      </c>
      <c r="D226" s="166" t="s">
        <v>35</v>
      </c>
      <c r="E226" s="296">
        <v>60</v>
      </c>
    </row>
    <row r="227" outlineLevel="1" spans="1:5">
      <c r="A227" s="270">
        <v>22</v>
      </c>
      <c r="B227" s="295" t="s">
        <v>439</v>
      </c>
      <c r="C227" s="167" t="s">
        <v>440</v>
      </c>
      <c r="D227" s="166" t="s">
        <v>441</v>
      </c>
      <c r="E227" s="296">
        <v>4</v>
      </c>
    </row>
    <row r="228" outlineLevel="1" spans="1:5">
      <c r="A228" s="270">
        <v>23</v>
      </c>
      <c r="B228" s="295" t="s">
        <v>442</v>
      </c>
      <c r="C228" s="167" t="s">
        <v>443</v>
      </c>
      <c r="D228" s="166" t="s">
        <v>444</v>
      </c>
      <c r="E228" s="296">
        <v>1500</v>
      </c>
    </row>
    <row r="229" outlineLevel="1" spans="1:5">
      <c r="A229" s="270">
        <v>24</v>
      </c>
      <c r="B229" s="295" t="s">
        <v>445</v>
      </c>
      <c r="C229" s="167" t="s">
        <v>446</v>
      </c>
      <c r="D229" s="166" t="s">
        <v>447</v>
      </c>
      <c r="E229" s="296">
        <v>16</v>
      </c>
    </row>
    <row r="230" outlineLevel="1" spans="1:5">
      <c r="A230" s="270">
        <v>25</v>
      </c>
      <c r="B230" s="295" t="s">
        <v>448</v>
      </c>
      <c r="C230" s="167" t="s">
        <v>449</v>
      </c>
      <c r="D230" s="296" t="s">
        <v>295</v>
      </c>
      <c r="E230" s="296">
        <v>10</v>
      </c>
    </row>
    <row r="231" outlineLevel="1" spans="1:5">
      <c r="A231" s="270">
        <v>26</v>
      </c>
      <c r="B231" s="295" t="s">
        <v>450</v>
      </c>
      <c r="C231" s="167" t="s">
        <v>451</v>
      </c>
      <c r="D231" s="166" t="s">
        <v>35</v>
      </c>
      <c r="E231" s="296">
        <v>5</v>
      </c>
    </row>
    <row r="232" outlineLevel="1" spans="1:5">
      <c r="A232" s="270">
        <v>27</v>
      </c>
      <c r="B232" s="295" t="s">
        <v>452</v>
      </c>
      <c r="C232" s="167" t="s">
        <v>453</v>
      </c>
      <c r="D232" s="166" t="s">
        <v>124</v>
      </c>
      <c r="E232" s="296">
        <v>5</v>
      </c>
    </row>
    <row r="233" outlineLevel="1" spans="1:5">
      <c r="A233" s="270">
        <v>28</v>
      </c>
      <c r="B233" s="295" t="s">
        <v>454</v>
      </c>
      <c r="C233" s="167" t="s">
        <v>455</v>
      </c>
      <c r="D233" s="166" t="s">
        <v>444</v>
      </c>
      <c r="E233" s="296">
        <v>450</v>
      </c>
    </row>
    <row r="234" outlineLevel="1" spans="1:5">
      <c r="A234" s="270">
        <v>29</v>
      </c>
      <c r="B234" s="295" t="s">
        <v>456</v>
      </c>
      <c r="C234" s="167" t="s">
        <v>457</v>
      </c>
      <c r="D234" s="166" t="s">
        <v>20</v>
      </c>
      <c r="E234" s="296">
        <v>1</v>
      </c>
    </row>
    <row r="235" outlineLevel="1" spans="1:5">
      <c r="A235" s="270">
        <v>30</v>
      </c>
      <c r="B235" s="295" t="s">
        <v>458</v>
      </c>
      <c r="C235" s="167" t="s">
        <v>459</v>
      </c>
      <c r="D235" s="166" t="s">
        <v>447</v>
      </c>
      <c r="E235" s="296">
        <v>230</v>
      </c>
    </row>
    <row r="236" spans="1:5">
      <c r="A236" s="270" t="s">
        <v>11</v>
      </c>
      <c r="B236" s="295" t="s">
        <v>460</v>
      </c>
      <c r="C236" s="167"/>
      <c r="D236" s="166"/>
      <c r="E236" s="296"/>
    </row>
    <row r="237" ht="24" outlineLevel="1" spans="1:5">
      <c r="A237" s="270">
        <v>1</v>
      </c>
      <c r="B237" s="43" t="s">
        <v>460</v>
      </c>
      <c r="C237" s="43" t="s">
        <v>461</v>
      </c>
      <c r="D237" s="42" t="s">
        <v>20</v>
      </c>
      <c r="E237" s="44">
        <v>63</v>
      </c>
    </row>
    <row r="238" ht="24" outlineLevel="1" spans="1:5">
      <c r="A238" s="267">
        <v>2</v>
      </c>
      <c r="B238" s="298" t="s">
        <v>460</v>
      </c>
      <c r="C238" s="298" t="s">
        <v>461</v>
      </c>
      <c r="D238" s="299" t="s">
        <v>20</v>
      </c>
      <c r="E238" s="300">
        <v>60</v>
      </c>
    </row>
    <row r="239" spans="1:5">
      <c r="A239" s="270" t="s">
        <v>16</v>
      </c>
      <c r="B239" s="271" t="s">
        <v>462</v>
      </c>
      <c r="C239" s="271"/>
      <c r="D239" s="272"/>
      <c r="E239" s="272"/>
    </row>
    <row r="240" ht="409.5" outlineLevel="1" spans="1:5">
      <c r="A240" s="270">
        <v>1</v>
      </c>
      <c r="B240" s="301" t="s">
        <v>463</v>
      </c>
      <c r="C240" s="302" t="s">
        <v>464</v>
      </c>
      <c r="D240" s="303" t="s">
        <v>20</v>
      </c>
      <c r="E240" s="303">
        <v>36</v>
      </c>
    </row>
    <row r="241" ht="276" outlineLevel="1" spans="1:5">
      <c r="A241" s="270">
        <v>2</v>
      </c>
      <c r="B241" s="302" t="s">
        <v>465</v>
      </c>
      <c r="C241" s="302" t="s">
        <v>466</v>
      </c>
      <c r="D241" s="303" t="s">
        <v>20</v>
      </c>
      <c r="E241" s="303">
        <v>36</v>
      </c>
    </row>
    <row r="242" ht="240" outlineLevel="1" spans="1:5">
      <c r="A242" s="270">
        <v>3</v>
      </c>
      <c r="B242" s="302" t="s">
        <v>467</v>
      </c>
      <c r="C242" s="302" t="s">
        <v>468</v>
      </c>
      <c r="D242" s="303" t="s">
        <v>247</v>
      </c>
      <c r="E242" s="303">
        <v>36</v>
      </c>
    </row>
    <row r="243" outlineLevel="1" spans="1:5">
      <c r="A243" s="270">
        <v>4</v>
      </c>
      <c r="B243" s="302" t="s">
        <v>469</v>
      </c>
      <c r="C243" s="302"/>
      <c r="D243" s="303" t="s">
        <v>424</v>
      </c>
      <c r="E243" s="303">
        <v>36</v>
      </c>
    </row>
    <row r="244" outlineLevel="1" spans="1:5">
      <c r="A244" s="270">
        <v>5</v>
      </c>
      <c r="B244" s="302" t="s">
        <v>470</v>
      </c>
      <c r="C244" s="302"/>
      <c r="D244" s="303" t="s">
        <v>471</v>
      </c>
      <c r="E244" s="303">
        <v>36</v>
      </c>
    </row>
  </sheetData>
  <mergeCells count="1">
    <mergeCell ref="A1:E1"/>
  </mergeCells>
  <pageMargins left="0.75" right="0.75" top="1" bottom="1" header="0.5" footer="0.5"/>
  <pageSetup paperSize="9" scale="43"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8"/>
  <sheetViews>
    <sheetView zoomScale="115" zoomScaleNormal="115" workbookViewId="0">
      <pane ySplit="4" topLeftCell="A5" activePane="bottomLeft" state="frozenSplit"/>
      <selection/>
      <selection pane="bottomLeft" activeCell="B27" sqref="B27"/>
    </sheetView>
  </sheetViews>
  <sheetFormatPr defaultColWidth="9" defaultRowHeight="15" customHeight="1"/>
  <cols>
    <col min="1" max="1" width="3.25" style="80" customWidth="1"/>
    <col min="2" max="2" width="12.625" style="81" customWidth="1"/>
    <col min="3" max="3" width="39.75" style="80" customWidth="1"/>
    <col min="4" max="4" width="4.25" style="80" customWidth="1"/>
    <col min="5" max="5" width="8.25" style="81" customWidth="1"/>
    <col min="6" max="6" width="10.75" style="82" customWidth="1"/>
    <col min="7" max="7" width="13.625" style="82" customWidth="1"/>
    <col min="8" max="8" width="5.25" style="82" customWidth="1"/>
    <col min="9" max="9" width="12.5" style="82" customWidth="1"/>
    <col min="10" max="16384" width="9" style="80"/>
  </cols>
  <sheetData>
    <row r="1" customHeight="1" spans="1:9">
      <c r="A1" s="83" t="s">
        <v>500</v>
      </c>
      <c r="B1" s="83"/>
      <c r="C1" s="83"/>
      <c r="D1" s="83"/>
      <c r="E1" s="83"/>
      <c r="F1" s="83"/>
      <c r="G1" s="83"/>
      <c r="H1" s="83"/>
      <c r="I1" s="83"/>
    </row>
    <row r="2" customHeight="1" spans="1:9">
      <c r="A2" s="84" t="s">
        <v>1</v>
      </c>
      <c r="B2" s="85" t="s">
        <v>473</v>
      </c>
      <c r="C2" s="85" t="s">
        <v>474</v>
      </c>
      <c r="D2" s="84" t="s">
        <v>4</v>
      </c>
      <c r="E2" s="86" t="s">
        <v>490</v>
      </c>
      <c r="F2" s="87" t="s">
        <v>501</v>
      </c>
      <c r="G2" s="88" t="s">
        <v>491</v>
      </c>
      <c r="H2" s="89"/>
      <c r="I2" s="89" t="s">
        <v>492</v>
      </c>
    </row>
    <row r="3" customHeight="1" spans="1:9">
      <c r="A3" s="90"/>
      <c r="B3" s="85" t="s">
        <v>473</v>
      </c>
      <c r="C3" s="85" t="s">
        <v>474</v>
      </c>
      <c r="D3" s="90"/>
      <c r="E3" s="86"/>
      <c r="F3" s="91"/>
      <c r="G3" s="88"/>
      <c r="H3" s="92" t="s">
        <v>478</v>
      </c>
      <c r="I3" s="92"/>
    </row>
    <row r="4" customHeight="1" spans="1:9">
      <c r="A4" s="93"/>
      <c r="B4" s="85" t="s">
        <v>473</v>
      </c>
      <c r="C4" s="85" t="s">
        <v>474</v>
      </c>
      <c r="D4" s="93"/>
      <c r="E4" s="86"/>
      <c r="F4" s="94"/>
      <c r="G4" s="88"/>
      <c r="H4" s="95" t="s">
        <v>5</v>
      </c>
      <c r="I4" s="95" t="s">
        <v>482</v>
      </c>
    </row>
    <row r="5" customHeight="1" spans="1:9">
      <c r="A5" s="96">
        <v>1</v>
      </c>
      <c r="B5" s="97" t="s">
        <v>369</v>
      </c>
      <c r="C5" s="98" t="s">
        <v>370</v>
      </c>
      <c r="D5" s="99" t="s">
        <v>371</v>
      </c>
      <c r="E5" s="96">
        <v>4</v>
      </c>
      <c r="F5" s="100">
        <v>100.94</v>
      </c>
      <c r="G5" s="100">
        <f t="shared" ref="G5:G27" si="0">F5*E5</f>
        <v>403.76</v>
      </c>
      <c r="H5" s="101">
        <v>4</v>
      </c>
      <c r="I5" s="117">
        <f>F5*H5</f>
        <v>403.76</v>
      </c>
    </row>
    <row r="6" customHeight="1" spans="1:9">
      <c r="A6" s="96">
        <v>2</v>
      </c>
      <c r="B6" s="97" t="s">
        <v>372</v>
      </c>
      <c r="C6" s="98" t="s">
        <v>373</v>
      </c>
      <c r="D6" s="99" t="s">
        <v>15</v>
      </c>
      <c r="E6" s="96">
        <v>4</v>
      </c>
      <c r="F6" s="100">
        <v>43.26</v>
      </c>
      <c r="G6" s="100">
        <f t="shared" si="0"/>
        <v>173.04</v>
      </c>
      <c r="H6" s="101">
        <v>4</v>
      </c>
      <c r="I6" s="117">
        <f t="shared" ref="I6:I27" si="1">F6*H6</f>
        <v>173.04</v>
      </c>
    </row>
    <row r="7" customHeight="1" spans="1:9">
      <c r="A7" s="96">
        <v>3</v>
      </c>
      <c r="B7" s="97" t="s">
        <v>374</v>
      </c>
      <c r="C7" s="98" t="s">
        <v>375</v>
      </c>
      <c r="D7" s="99" t="s">
        <v>15</v>
      </c>
      <c r="E7" s="96">
        <v>4</v>
      </c>
      <c r="F7" s="100">
        <v>15.45</v>
      </c>
      <c r="G7" s="100">
        <f t="shared" si="0"/>
        <v>61.8</v>
      </c>
      <c r="H7" s="101">
        <v>4</v>
      </c>
      <c r="I7" s="117">
        <f t="shared" si="1"/>
        <v>61.8</v>
      </c>
    </row>
    <row r="8" customHeight="1" spans="1:9">
      <c r="A8" s="96">
        <v>4</v>
      </c>
      <c r="B8" s="97" t="s">
        <v>502</v>
      </c>
      <c r="C8" s="98" t="s">
        <v>503</v>
      </c>
      <c r="D8" s="99" t="s">
        <v>40</v>
      </c>
      <c r="E8" s="96">
        <v>0</v>
      </c>
      <c r="F8" s="100">
        <v>46.35</v>
      </c>
      <c r="G8" s="100">
        <f t="shared" si="0"/>
        <v>0</v>
      </c>
      <c r="H8" s="101">
        <v>0</v>
      </c>
      <c r="I8" s="117">
        <f t="shared" si="1"/>
        <v>0</v>
      </c>
    </row>
    <row r="9" customHeight="1" spans="1:9">
      <c r="A9" s="96">
        <v>5</v>
      </c>
      <c r="B9" s="97" t="s">
        <v>284</v>
      </c>
      <c r="C9" s="98" t="s">
        <v>376</v>
      </c>
      <c r="D9" s="99" t="s">
        <v>343</v>
      </c>
      <c r="E9" s="96">
        <v>4</v>
      </c>
      <c r="F9" s="102">
        <v>10.3</v>
      </c>
      <c r="G9" s="100">
        <f t="shared" si="0"/>
        <v>41.2</v>
      </c>
      <c r="H9" s="101">
        <v>4</v>
      </c>
      <c r="I9" s="117">
        <f t="shared" si="1"/>
        <v>41.2</v>
      </c>
    </row>
    <row r="10" customHeight="1" spans="1:9">
      <c r="A10" s="96">
        <v>6</v>
      </c>
      <c r="B10" s="97" t="s">
        <v>504</v>
      </c>
      <c r="C10" s="98" t="s">
        <v>376</v>
      </c>
      <c r="D10" s="99" t="s">
        <v>40</v>
      </c>
      <c r="E10" s="96">
        <v>0</v>
      </c>
      <c r="F10" s="102">
        <v>10.3</v>
      </c>
      <c r="G10" s="100">
        <f t="shared" si="0"/>
        <v>0</v>
      </c>
      <c r="H10" s="101">
        <v>0</v>
      </c>
      <c r="I10" s="117">
        <f t="shared" si="1"/>
        <v>0</v>
      </c>
    </row>
    <row r="11" customHeight="1" spans="1:9">
      <c r="A11" s="96">
        <v>7</v>
      </c>
      <c r="B11" s="97" t="s">
        <v>100</v>
      </c>
      <c r="C11" s="98" t="s">
        <v>377</v>
      </c>
      <c r="D11" s="99" t="s">
        <v>40</v>
      </c>
      <c r="E11" s="96">
        <v>4</v>
      </c>
      <c r="F11" s="102">
        <v>26.78</v>
      </c>
      <c r="G11" s="100">
        <f t="shared" si="0"/>
        <v>107.12</v>
      </c>
      <c r="H11" s="101">
        <v>4</v>
      </c>
      <c r="I11" s="117">
        <f t="shared" si="1"/>
        <v>107.12</v>
      </c>
    </row>
    <row r="12" customHeight="1" spans="1:9">
      <c r="A12" s="96">
        <v>8</v>
      </c>
      <c r="B12" s="97" t="s">
        <v>378</v>
      </c>
      <c r="C12" s="98" t="s">
        <v>379</v>
      </c>
      <c r="D12" s="99" t="s">
        <v>15</v>
      </c>
      <c r="E12" s="96">
        <v>4</v>
      </c>
      <c r="F12" s="102">
        <v>257.5</v>
      </c>
      <c r="G12" s="100">
        <f t="shared" si="0"/>
        <v>1030</v>
      </c>
      <c r="H12" s="101">
        <v>4</v>
      </c>
      <c r="I12" s="117">
        <f t="shared" si="1"/>
        <v>1030</v>
      </c>
    </row>
    <row r="13" customHeight="1" spans="1:9">
      <c r="A13" s="96">
        <v>9</v>
      </c>
      <c r="B13" s="97" t="s">
        <v>380</v>
      </c>
      <c r="C13" s="98" t="s">
        <v>381</v>
      </c>
      <c r="D13" s="99" t="s">
        <v>15</v>
      </c>
      <c r="E13" s="96">
        <v>4</v>
      </c>
      <c r="F13" s="102">
        <v>123.6</v>
      </c>
      <c r="G13" s="100">
        <f t="shared" si="0"/>
        <v>494.4</v>
      </c>
      <c r="H13" s="101">
        <v>4</v>
      </c>
      <c r="I13" s="117">
        <f t="shared" si="1"/>
        <v>494.4</v>
      </c>
    </row>
    <row r="14" customHeight="1" spans="1:9">
      <c r="A14" s="96">
        <v>10</v>
      </c>
      <c r="B14" s="97" t="s">
        <v>505</v>
      </c>
      <c r="C14" s="98" t="s">
        <v>506</v>
      </c>
      <c r="D14" s="99" t="s">
        <v>371</v>
      </c>
      <c r="E14" s="96">
        <v>0</v>
      </c>
      <c r="F14" s="102">
        <v>164.8</v>
      </c>
      <c r="G14" s="100">
        <f t="shared" si="0"/>
        <v>0</v>
      </c>
      <c r="H14" s="101">
        <v>0</v>
      </c>
      <c r="I14" s="117">
        <f t="shared" si="1"/>
        <v>0</v>
      </c>
    </row>
    <row r="15" customHeight="1" spans="1:9">
      <c r="A15" s="96">
        <v>11</v>
      </c>
      <c r="B15" s="97" t="s">
        <v>507</v>
      </c>
      <c r="C15" s="98" t="s">
        <v>508</v>
      </c>
      <c r="D15" s="99" t="s">
        <v>343</v>
      </c>
      <c r="E15" s="96">
        <v>0</v>
      </c>
      <c r="F15" s="100">
        <v>72.1</v>
      </c>
      <c r="G15" s="100">
        <f t="shared" si="0"/>
        <v>0</v>
      </c>
      <c r="H15" s="101">
        <v>0</v>
      </c>
      <c r="I15" s="117">
        <f t="shared" si="1"/>
        <v>0</v>
      </c>
    </row>
    <row r="16" customHeight="1" spans="1:9">
      <c r="A16" s="96">
        <v>12</v>
      </c>
      <c r="B16" s="97" t="s">
        <v>382</v>
      </c>
      <c r="C16" s="98" t="s">
        <v>383</v>
      </c>
      <c r="D16" s="99" t="s">
        <v>15</v>
      </c>
      <c r="E16" s="96">
        <v>4</v>
      </c>
      <c r="F16" s="100">
        <v>164.8</v>
      </c>
      <c r="G16" s="100">
        <f t="shared" si="0"/>
        <v>659.2</v>
      </c>
      <c r="H16" s="101">
        <v>4</v>
      </c>
      <c r="I16" s="117">
        <f t="shared" si="1"/>
        <v>659.2</v>
      </c>
    </row>
    <row r="17" customHeight="1" spans="1:9">
      <c r="A17" s="96">
        <v>13</v>
      </c>
      <c r="B17" s="97" t="s">
        <v>384</v>
      </c>
      <c r="C17" s="98" t="s">
        <v>385</v>
      </c>
      <c r="D17" s="99" t="s">
        <v>15</v>
      </c>
      <c r="E17" s="96">
        <v>4</v>
      </c>
      <c r="F17" s="100">
        <v>87.55</v>
      </c>
      <c r="G17" s="100">
        <f t="shared" si="0"/>
        <v>350.2</v>
      </c>
      <c r="H17" s="101">
        <v>4</v>
      </c>
      <c r="I17" s="117">
        <f t="shared" si="1"/>
        <v>350.2</v>
      </c>
    </row>
    <row r="18" customHeight="1" spans="1:9">
      <c r="A18" s="96">
        <v>14</v>
      </c>
      <c r="B18" s="97" t="s">
        <v>509</v>
      </c>
      <c r="C18" s="98" t="s">
        <v>510</v>
      </c>
      <c r="D18" s="99" t="s">
        <v>371</v>
      </c>
      <c r="E18" s="96">
        <v>0</v>
      </c>
      <c r="F18" s="100">
        <v>309</v>
      </c>
      <c r="G18" s="100">
        <f t="shared" si="0"/>
        <v>0</v>
      </c>
      <c r="H18" s="101">
        <v>0</v>
      </c>
      <c r="I18" s="117">
        <f t="shared" si="1"/>
        <v>0</v>
      </c>
    </row>
    <row r="19" customHeight="1" spans="1:9">
      <c r="A19" s="96">
        <v>15</v>
      </c>
      <c r="B19" s="97" t="s">
        <v>386</v>
      </c>
      <c r="C19" s="98" t="s">
        <v>387</v>
      </c>
      <c r="D19" s="99" t="s">
        <v>15</v>
      </c>
      <c r="E19" s="96">
        <v>4</v>
      </c>
      <c r="F19" s="100">
        <v>576.8</v>
      </c>
      <c r="G19" s="100">
        <f t="shared" si="0"/>
        <v>2307.2</v>
      </c>
      <c r="H19" s="101">
        <v>4</v>
      </c>
      <c r="I19" s="117">
        <f t="shared" si="1"/>
        <v>2307.2</v>
      </c>
    </row>
    <row r="20" customHeight="1" spans="1:9">
      <c r="A20" s="96">
        <v>16</v>
      </c>
      <c r="B20" s="97" t="s">
        <v>388</v>
      </c>
      <c r="C20" s="98" t="s">
        <v>389</v>
      </c>
      <c r="D20" s="99" t="s">
        <v>247</v>
      </c>
      <c r="E20" s="96">
        <v>4</v>
      </c>
      <c r="F20" s="100">
        <v>978.5</v>
      </c>
      <c r="G20" s="100">
        <f t="shared" si="0"/>
        <v>3914</v>
      </c>
      <c r="H20" s="101">
        <v>4</v>
      </c>
      <c r="I20" s="117">
        <f t="shared" si="1"/>
        <v>3914</v>
      </c>
    </row>
    <row r="21" customHeight="1" spans="1:9">
      <c r="A21" s="96">
        <v>17</v>
      </c>
      <c r="B21" s="97" t="s">
        <v>390</v>
      </c>
      <c r="C21" s="98" t="s">
        <v>391</v>
      </c>
      <c r="D21" s="99" t="s">
        <v>247</v>
      </c>
      <c r="E21" s="96">
        <v>4</v>
      </c>
      <c r="F21" s="100">
        <v>1905.5</v>
      </c>
      <c r="G21" s="100">
        <f t="shared" si="0"/>
        <v>7622</v>
      </c>
      <c r="H21" s="101">
        <v>4</v>
      </c>
      <c r="I21" s="117">
        <f t="shared" si="1"/>
        <v>7622</v>
      </c>
    </row>
    <row r="22" customHeight="1" spans="1:9">
      <c r="A22" s="96">
        <v>18</v>
      </c>
      <c r="B22" s="103" t="s">
        <v>359</v>
      </c>
      <c r="C22" s="104" t="s">
        <v>360</v>
      </c>
      <c r="D22" s="105" t="s">
        <v>20</v>
      </c>
      <c r="E22" s="96">
        <v>1</v>
      </c>
      <c r="F22" s="100">
        <v>15000</v>
      </c>
      <c r="G22" s="100">
        <f t="shared" si="0"/>
        <v>15000</v>
      </c>
      <c r="H22" s="101">
        <v>1</v>
      </c>
      <c r="I22" s="117">
        <f t="shared" si="1"/>
        <v>15000</v>
      </c>
    </row>
    <row r="23" customHeight="1" spans="1:9">
      <c r="A23" s="96">
        <v>19</v>
      </c>
      <c r="B23" s="104" t="s">
        <v>361</v>
      </c>
      <c r="C23" s="104" t="s">
        <v>362</v>
      </c>
      <c r="D23" s="106" t="s">
        <v>20</v>
      </c>
      <c r="E23" s="96">
        <v>1</v>
      </c>
      <c r="F23" s="107">
        <v>1200</v>
      </c>
      <c r="G23" s="100">
        <f t="shared" si="0"/>
        <v>1200</v>
      </c>
      <c r="H23" s="101">
        <v>1</v>
      </c>
      <c r="I23" s="117">
        <f t="shared" si="1"/>
        <v>1200</v>
      </c>
    </row>
    <row r="24" customHeight="1" spans="1:9">
      <c r="A24" s="96">
        <v>20</v>
      </c>
      <c r="B24" s="108" t="s">
        <v>363</v>
      </c>
      <c r="C24" s="108" t="s">
        <v>364</v>
      </c>
      <c r="D24" s="106" t="s">
        <v>15</v>
      </c>
      <c r="E24" s="96">
        <v>1</v>
      </c>
      <c r="F24" s="107">
        <v>1700</v>
      </c>
      <c r="G24" s="100">
        <f t="shared" si="0"/>
        <v>1700</v>
      </c>
      <c r="H24" s="101">
        <v>1</v>
      </c>
      <c r="I24" s="117">
        <f t="shared" si="1"/>
        <v>1700</v>
      </c>
    </row>
    <row r="25" customHeight="1" spans="1:9">
      <c r="A25" s="96">
        <v>21</v>
      </c>
      <c r="B25" s="109" t="s">
        <v>365</v>
      </c>
      <c r="C25" s="110" t="s">
        <v>511</v>
      </c>
      <c r="D25" s="111" t="s">
        <v>15</v>
      </c>
      <c r="E25" s="96">
        <v>1</v>
      </c>
      <c r="F25" s="107">
        <v>1600</v>
      </c>
      <c r="G25" s="100">
        <f t="shared" si="0"/>
        <v>1600</v>
      </c>
      <c r="H25" s="101">
        <v>1</v>
      </c>
      <c r="I25" s="117">
        <f t="shared" si="1"/>
        <v>1600</v>
      </c>
    </row>
    <row r="26" customHeight="1" spans="1:9">
      <c r="A26" s="96">
        <v>22</v>
      </c>
      <c r="B26" s="109" t="s">
        <v>498</v>
      </c>
      <c r="C26" s="110" t="s">
        <v>499</v>
      </c>
      <c r="D26" s="111" t="s">
        <v>15</v>
      </c>
      <c r="E26" s="96">
        <v>1</v>
      </c>
      <c r="F26" s="107">
        <v>0</v>
      </c>
      <c r="G26" s="100">
        <f t="shared" si="0"/>
        <v>0</v>
      </c>
      <c r="H26" s="101">
        <v>1</v>
      </c>
      <c r="I26" s="117">
        <f t="shared" si="1"/>
        <v>0</v>
      </c>
    </row>
    <row r="27" customHeight="1" spans="1:9">
      <c r="A27" s="96">
        <v>23</v>
      </c>
      <c r="B27" s="104" t="s">
        <v>392</v>
      </c>
      <c r="C27" s="112" t="s">
        <v>393</v>
      </c>
      <c r="D27" s="96" t="s">
        <v>15</v>
      </c>
      <c r="E27" s="96">
        <v>30</v>
      </c>
      <c r="F27" s="100">
        <v>298.7</v>
      </c>
      <c r="G27" s="100">
        <f t="shared" si="0"/>
        <v>8961</v>
      </c>
      <c r="H27" s="101">
        <v>30</v>
      </c>
      <c r="I27" s="117">
        <f t="shared" si="1"/>
        <v>8961</v>
      </c>
    </row>
    <row r="28" s="79" customFormat="1" customHeight="1" spans="1:9">
      <c r="A28" s="113" t="s">
        <v>479</v>
      </c>
      <c r="B28" s="114"/>
      <c r="C28" s="71"/>
      <c r="D28" s="71"/>
      <c r="E28" s="72"/>
      <c r="F28" s="115"/>
      <c r="G28" s="116">
        <f>SUM(G5:G27)</f>
        <v>45624.92</v>
      </c>
      <c r="H28" s="116"/>
      <c r="I28" s="116">
        <f>SUM(I5:I27)</f>
        <v>45624.92</v>
      </c>
    </row>
  </sheetData>
  <mergeCells count="10">
    <mergeCell ref="A1:I1"/>
    <mergeCell ref="H3:I3"/>
    <mergeCell ref="A28:B28"/>
    <mergeCell ref="A2:A4"/>
    <mergeCell ref="B2:B4"/>
    <mergeCell ref="C2:C4"/>
    <mergeCell ref="D2:D4"/>
    <mergeCell ref="E2:E4"/>
    <mergeCell ref="F2:F4"/>
    <mergeCell ref="G2:G4"/>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K33"/>
  <sheetViews>
    <sheetView zoomScale="115" zoomScaleNormal="115" workbookViewId="0">
      <pane ySplit="2" topLeftCell="A23" activePane="bottomLeft" state="frozenSplit"/>
      <selection/>
      <selection pane="bottomLeft" activeCell="B3" sqref="B3:F32"/>
    </sheetView>
  </sheetViews>
  <sheetFormatPr defaultColWidth="9" defaultRowHeight="17.25" customHeight="1"/>
  <cols>
    <col min="1" max="1" width="9" style="50"/>
    <col min="2" max="2" width="13" style="51" customWidth="1"/>
    <col min="3" max="3" width="57.5" style="52" customWidth="1"/>
    <col min="4" max="4" width="10.5" style="50" customWidth="1"/>
    <col min="5" max="5" width="9" style="53"/>
    <col min="6" max="6" width="11.625" style="54" customWidth="1"/>
    <col min="7" max="7" width="13.625" style="54" customWidth="1"/>
    <col min="8" max="8" width="16.75" style="50" customWidth="1"/>
    <col min="9" max="9" width="5.875" style="50" customWidth="1"/>
    <col min="10" max="10" width="19.75" style="50" customWidth="1"/>
    <col min="11" max="11" width="17.125" style="50" customWidth="1"/>
    <col min="12" max="12" width="17.25" style="50" customWidth="1"/>
    <col min="13" max="258" width="9" style="50"/>
    <col min="259" max="259" width="25.5" style="50" customWidth="1"/>
    <col min="260" max="260" width="75.875" style="50" customWidth="1"/>
    <col min="261" max="261" width="10.5" style="50" customWidth="1"/>
    <col min="262" max="264" width="9" style="50"/>
    <col min="265" max="265" width="19.625" style="50" customWidth="1"/>
    <col min="266" max="514" width="9" style="50"/>
    <col min="515" max="515" width="25.5" style="50" customWidth="1"/>
    <col min="516" max="516" width="75.875" style="50" customWidth="1"/>
    <col min="517" max="517" width="10.5" style="50" customWidth="1"/>
    <col min="518" max="520" width="9" style="50"/>
    <col min="521" max="521" width="19.625" style="50" customWidth="1"/>
    <col min="522" max="770" width="9" style="50"/>
    <col min="771" max="771" width="25.5" style="50" customWidth="1"/>
    <col min="772" max="772" width="75.875" style="50" customWidth="1"/>
    <col min="773" max="773" width="10.5" style="50" customWidth="1"/>
    <col min="774" max="776" width="9" style="50"/>
    <col min="777" max="777" width="19.625" style="50" customWidth="1"/>
    <col min="778" max="1026" width="9" style="50"/>
    <col min="1027" max="1027" width="25.5" style="50" customWidth="1"/>
    <col min="1028" max="1028" width="75.875" style="50" customWidth="1"/>
    <col min="1029" max="1029" width="10.5" style="50" customWidth="1"/>
    <col min="1030" max="1032" width="9" style="50"/>
    <col min="1033" max="1033" width="19.625" style="50" customWidth="1"/>
    <col min="1034" max="1282" width="9" style="50"/>
    <col min="1283" max="1283" width="25.5" style="50" customWidth="1"/>
    <col min="1284" max="1284" width="75.875" style="50" customWidth="1"/>
    <col min="1285" max="1285" width="10.5" style="50" customWidth="1"/>
    <col min="1286" max="1288" width="9" style="50"/>
    <col min="1289" max="1289" width="19.625" style="50" customWidth="1"/>
    <col min="1290" max="1538" width="9" style="50"/>
    <col min="1539" max="1539" width="25.5" style="50" customWidth="1"/>
    <col min="1540" max="1540" width="75.875" style="50" customWidth="1"/>
    <col min="1541" max="1541" width="10.5" style="50" customWidth="1"/>
    <col min="1542" max="1544" width="9" style="50"/>
    <col min="1545" max="1545" width="19.625" style="50" customWidth="1"/>
    <col min="1546" max="1794" width="9" style="50"/>
    <col min="1795" max="1795" width="25.5" style="50" customWidth="1"/>
    <col min="1796" max="1796" width="75.875" style="50" customWidth="1"/>
    <col min="1797" max="1797" width="10.5" style="50" customWidth="1"/>
    <col min="1798" max="1800" width="9" style="50"/>
    <col min="1801" max="1801" width="19.625" style="50" customWidth="1"/>
    <col min="1802" max="2050" width="9" style="50"/>
    <col min="2051" max="2051" width="25.5" style="50" customWidth="1"/>
    <col min="2052" max="2052" width="75.875" style="50" customWidth="1"/>
    <col min="2053" max="2053" width="10.5" style="50" customWidth="1"/>
    <col min="2054" max="2056" width="9" style="50"/>
    <col min="2057" max="2057" width="19.625" style="50" customWidth="1"/>
    <col min="2058" max="2306" width="9" style="50"/>
    <col min="2307" max="2307" width="25.5" style="50" customWidth="1"/>
    <col min="2308" max="2308" width="75.875" style="50" customWidth="1"/>
    <col min="2309" max="2309" width="10.5" style="50" customWidth="1"/>
    <col min="2310" max="2312" width="9" style="50"/>
    <col min="2313" max="2313" width="19.625" style="50" customWidth="1"/>
    <col min="2314" max="2562" width="9" style="50"/>
    <col min="2563" max="2563" width="25.5" style="50" customWidth="1"/>
    <col min="2564" max="2564" width="75.875" style="50" customWidth="1"/>
    <col min="2565" max="2565" width="10.5" style="50" customWidth="1"/>
    <col min="2566" max="2568" width="9" style="50"/>
    <col min="2569" max="2569" width="19.625" style="50" customWidth="1"/>
    <col min="2570" max="2818" width="9" style="50"/>
    <col min="2819" max="2819" width="25.5" style="50" customWidth="1"/>
    <col min="2820" max="2820" width="75.875" style="50" customWidth="1"/>
    <col min="2821" max="2821" width="10.5" style="50" customWidth="1"/>
    <col min="2822" max="2824" width="9" style="50"/>
    <col min="2825" max="2825" width="19.625" style="50" customWidth="1"/>
    <col min="2826" max="3074" width="9" style="50"/>
    <col min="3075" max="3075" width="25.5" style="50" customWidth="1"/>
    <col min="3076" max="3076" width="75.875" style="50" customWidth="1"/>
    <col min="3077" max="3077" width="10.5" style="50" customWidth="1"/>
    <col min="3078" max="3080" width="9" style="50"/>
    <col min="3081" max="3081" width="19.625" style="50" customWidth="1"/>
    <col min="3082" max="3330" width="9" style="50"/>
    <col min="3331" max="3331" width="25.5" style="50" customWidth="1"/>
    <col min="3332" max="3332" width="75.875" style="50" customWidth="1"/>
    <col min="3333" max="3333" width="10.5" style="50" customWidth="1"/>
    <col min="3334" max="3336" width="9" style="50"/>
    <col min="3337" max="3337" width="19.625" style="50" customWidth="1"/>
    <col min="3338" max="3586" width="9" style="50"/>
    <col min="3587" max="3587" width="25.5" style="50" customWidth="1"/>
    <col min="3588" max="3588" width="75.875" style="50" customWidth="1"/>
    <col min="3589" max="3589" width="10.5" style="50" customWidth="1"/>
    <col min="3590" max="3592" width="9" style="50"/>
    <col min="3593" max="3593" width="19.625" style="50" customWidth="1"/>
    <col min="3594" max="3842" width="9" style="50"/>
    <col min="3843" max="3843" width="25.5" style="50" customWidth="1"/>
    <col min="3844" max="3844" width="75.875" style="50" customWidth="1"/>
    <col min="3845" max="3845" width="10.5" style="50" customWidth="1"/>
    <col min="3846" max="3848" width="9" style="50"/>
    <col min="3849" max="3849" width="19.625" style="50" customWidth="1"/>
    <col min="3850" max="4098" width="9" style="50"/>
    <col min="4099" max="4099" width="25.5" style="50" customWidth="1"/>
    <col min="4100" max="4100" width="75.875" style="50" customWidth="1"/>
    <col min="4101" max="4101" width="10.5" style="50" customWidth="1"/>
    <col min="4102" max="4104" width="9" style="50"/>
    <col min="4105" max="4105" width="19.625" style="50" customWidth="1"/>
    <col min="4106" max="4354" width="9" style="50"/>
    <col min="4355" max="4355" width="25.5" style="50" customWidth="1"/>
    <col min="4356" max="4356" width="75.875" style="50" customWidth="1"/>
    <col min="4357" max="4357" width="10.5" style="50" customWidth="1"/>
    <col min="4358" max="4360" width="9" style="50"/>
    <col min="4361" max="4361" width="19.625" style="50" customWidth="1"/>
    <col min="4362" max="4610" width="9" style="50"/>
    <col min="4611" max="4611" width="25.5" style="50" customWidth="1"/>
    <col min="4612" max="4612" width="75.875" style="50" customWidth="1"/>
    <col min="4613" max="4613" width="10.5" style="50" customWidth="1"/>
    <col min="4614" max="4616" width="9" style="50"/>
    <col min="4617" max="4617" width="19.625" style="50" customWidth="1"/>
    <col min="4618" max="4866" width="9" style="50"/>
    <col min="4867" max="4867" width="25.5" style="50" customWidth="1"/>
    <col min="4868" max="4868" width="75.875" style="50" customWidth="1"/>
    <col min="4869" max="4869" width="10.5" style="50" customWidth="1"/>
    <col min="4870" max="4872" width="9" style="50"/>
    <col min="4873" max="4873" width="19.625" style="50" customWidth="1"/>
    <col min="4874" max="5122" width="9" style="50"/>
    <col min="5123" max="5123" width="25.5" style="50" customWidth="1"/>
    <col min="5124" max="5124" width="75.875" style="50" customWidth="1"/>
    <col min="5125" max="5125" width="10.5" style="50" customWidth="1"/>
    <col min="5126" max="5128" width="9" style="50"/>
    <col min="5129" max="5129" width="19.625" style="50" customWidth="1"/>
    <col min="5130" max="5378" width="9" style="50"/>
    <col min="5379" max="5379" width="25.5" style="50" customWidth="1"/>
    <col min="5380" max="5380" width="75.875" style="50" customWidth="1"/>
    <col min="5381" max="5381" width="10.5" style="50" customWidth="1"/>
    <col min="5382" max="5384" width="9" style="50"/>
    <col min="5385" max="5385" width="19.625" style="50" customWidth="1"/>
    <col min="5386" max="5634" width="9" style="50"/>
    <col min="5635" max="5635" width="25.5" style="50" customWidth="1"/>
    <col min="5636" max="5636" width="75.875" style="50" customWidth="1"/>
    <col min="5637" max="5637" width="10.5" style="50" customWidth="1"/>
    <col min="5638" max="5640" width="9" style="50"/>
    <col min="5641" max="5641" width="19.625" style="50" customWidth="1"/>
    <col min="5642" max="5890" width="9" style="50"/>
    <col min="5891" max="5891" width="25.5" style="50" customWidth="1"/>
    <col min="5892" max="5892" width="75.875" style="50" customWidth="1"/>
    <col min="5893" max="5893" width="10.5" style="50" customWidth="1"/>
    <col min="5894" max="5896" width="9" style="50"/>
    <col min="5897" max="5897" width="19.625" style="50" customWidth="1"/>
    <col min="5898" max="6146" width="9" style="50"/>
    <col min="6147" max="6147" width="25.5" style="50" customWidth="1"/>
    <col min="6148" max="6148" width="75.875" style="50" customWidth="1"/>
    <col min="6149" max="6149" width="10.5" style="50" customWidth="1"/>
    <col min="6150" max="6152" width="9" style="50"/>
    <col min="6153" max="6153" width="19.625" style="50" customWidth="1"/>
    <col min="6154" max="6402" width="9" style="50"/>
    <col min="6403" max="6403" width="25.5" style="50" customWidth="1"/>
    <col min="6404" max="6404" width="75.875" style="50" customWidth="1"/>
    <col min="6405" max="6405" width="10.5" style="50" customWidth="1"/>
    <col min="6406" max="6408" width="9" style="50"/>
    <col min="6409" max="6409" width="19.625" style="50" customWidth="1"/>
    <col min="6410" max="6658" width="9" style="50"/>
    <col min="6659" max="6659" width="25.5" style="50" customWidth="1"/>
    <col min="6660" max="6660" width="75.875" style="50" customWidth="1"/>
    <col min="6661" max="6661" width="10.5" style="50" customWidth="1"/>
    <col min="6662" max="6664" width="9" style="50"/>
    <col min="6665" max="6665" width="19.625" style="50" customWidth="1"/>
    <col min="6666" max="6914" width="9" style="50"/>
    <col min="6915" max="6915" width="25.5" style="50" customWidth="1"/>
    <col min="6916" max="6916" width="75.875" style="50" customWidth="1"/>
    <col min="6917" max="6917" width="10.5" style="50" customWidth="1"/>
    <col min="6918" max="6920" width="9" style="50"/>
    <col min="6921" max="6921" width="19.625" style="50" customWidth="1"/>
    <col min="6922" max="7170" width="9" style="50"/>
    <col min="7171" max="7171" width="25.5" style="50" customWidth="1"/>
    <col min="7172" max="7172" width="75.875" style="50" customWidth="1"/>
    <col min="7173" max="7173" width="10.5" style="50" customWidth="1"/>
    <col min="7174" max="7176" width="9" style="50"/>
    <col min="7177" max="7177" width="19.625" style="50" customWidth="1"/>
    <col min="7178" max="7426" width="9" style="50"/>
    <col min="7427" max="7427" width="25.5" style="50" customWidth="1"/>
    <col min="7428" max="7428" width="75.875" style="50" customWidth="1"/>
    <col min="7429" max="7429" width="10.5" style="50" customWidth="1"/>
    <col min="7430" max="7432" width="9" style="50"/>
    <col min="7433" max="7433" width="19.625" style="50" customWidth="1"/>
    <col min="7434" max="7682" width="9" style="50"/>
    <col min="7683" max="7683" width="25.5" style="50" customWidth="1"/>
    <col min="7684" max="7684" width="75.875" style="50" customWidth="1"/>
    <col min="7685" max="7685" width="10.5" style="50" customWidth="1"/>
    <col min="7686" max="7688" width="9" style="50"/>
    <col min="7689" max="7689" width="19.625" style="50" customWidth="1"/>
    <col min="7690" max="7938" width="9" style="50"/>
    <col min="7939" max="7939" width="25.5" style="50" customWidth="1"/>
    <col min="7940" max="7940" width="75.875" style="50" customWidth="1"/>
    <col min="7941" max="7941" width="10.5" style="50" customWidth="1"/>
    <col min="7942" max="7944" width="9" style="50"/>
    <col min="7945" max="7945" width="19.625" style="50" customWidth="1"/>
    <col min="7946" max="8194" width="9" style="50"/>
    <col min="8195" max="8195" width="25.5" style="50" customWidth="1"/>
    <col min="8196" max="8196" width="75.875" style="50" customWidth="1"/>
    <col min="8197" max="8197" width="10.5" style="50" customWidth="1"/>
    <col min="8198" max="8200" width="9" style="50"/>
    <col min="8201" max="8201" width="19.625" style="50" customWidth="1"/>
    <col min="8202" max="8450" width="9" style="50"/>
    <col min="8451" max="8451" width="25.5" style="50" customWidth="1"/>
    <col min="8452" max="8452" width="75.875" style="50" customWidth="1"/>
    <col min="8453" max="8453" width="10.5" style="50" customWidth="1"/>
    <col min="8454" max="8456" width="9" style="50"/>
    <col min="8457" max="8457" width="19.625" style="50" customWidth="1"/>
    <col min="8458" max="8706" width="9" style="50"/>
    <col min="8707" max="8707" width="25.5" style="50" customWidth="1"/>
    <col min="8708" max="8708" width="75.875" style="50" customWidth="1"/>
    <col min="8709" max="8709" width="10.5" style="50" customWidth="1"/>
    <col min="8710" max="8712" width="9" style="50"/>
    <col min="8713" max="8713" width="19.625" style="50" customWidth="1"/>
    <col min="8714" max="8962" width="9" style="50"/>
    <col min="8963" max="8963" width="25.5" style="50" customWidth="1"/>
    <col min="8964" max="8964" width="75.875" style="50" customWidth="1"/>
    <col min="8965" max="8965" width="10.5" style="50" customWidth="1"/>
    <col min="8966" max="8968" width="9" style="50"/>
    <col min="8969" max="8969" width="19.625" style="50" customWidth="1"/>
    <col min="8970" max="9218" width="9" style="50"/>
    <col min="9219" max="9219" width="25.5" style="50" customWidth="1"/>
    <col min="9220" max="9220" width="75.875" style="50" customWidth="1"/>
    <col min="9221" max="9221" width="10.5" style="50" customWidth="1"/>
    <col min="9222" max="9224" width="9" style="50"/>
    <col min="9225" max="9225" width="19.625" style="50" customWidth="1"/>
    <col min="9226" max="9474" width="9" style="50"/>
    <col min="9475" max="9475" width="25.5" style="50" customWidth="1"/>
    <col min="9476" max="9476" width="75.875" style="50" customWidth="1"/>
    <col min="9477" max="9477" width="10.5" style="50" customWidth="1"/>
    <col min="9478" max="9480" width="9" style="50"/>
    <col min="9481" max="9481" width="19.625" style="50" customWidth="1"/>
    <col min="9482" max="9730" width="9" style="50"/>
    <col min="9731" max="9731" width="25.5" style="50" customWidth="1"/>
    <col min="9732" max="9732" width="75.875" style="50" customWidth="1"/>
    <col min="9733" max="9733" width="10.5" style="50" customWidth="1"/>
    <col min="9734" max="9736" width="9" style="50"/>
    <col min="9737" max="9737" width="19.625" style="50" customWidth="1"/>
    <col min="9738" max="9986" width="9" style="50"/>
    <col min="9987" max="9987" width="25.5" style="50" customWidth="1"/>
    <col min="9988" max="9988" width="75.875" style="50" customWidth="1"/>
    <col min="9989" max="9989" width="10.5" style="50" customWidth="1"/>
    <col min="9990" max="9992" width="9" style="50"/>
    <col min="9993" max="9993" width="19.625" style="50" customWidth="1"/>
    <col min="9994" max="10242" width="9" style="50"/>
    <col min="10243" max="10243" width="25.5" style="50" customWidth="1"/>
    <col min="10244" max="10244" width="75.875" style="50" customWidth="1"/>
    <col min="10245" max="10245" width="10.5" style="50" customWidth="1"/>
    <col min="10246" max="10248" width="9" style="50"/>
    <col min="10249" max="10249" width="19.625" style="50" customWidth="1"/>
    <col min="10250" max="10498" width="9" style="50"/>
    <col min="10499" max="10499" width="25.5" style="50" customWidth="1"/>
    <col min="10500" max="10500" width="75.875" style="50" customWidth="1"/>
    <col min="10501" max="10501" width="10.5" style="50" customWidth="1"/>
    <col min="10502" max="10504" width="9" style="50"/>
    <col min="10505" max="10505" width="19.625" style="50" customWidth="1"/>
    <col min="10506" max="10754" width="9" style="50"/>
    <col min="10755" max="10755" width="25.5" style="50" customWidth="1"/>
    <col min="10756" max="10756" width="75.875" style="50" customWidth="1"/>
    <col min="10757" max="10757" width="10.5" style="50" customWidth="1"/>
    <col min="10758" max="10760" width="9" style="50"/>
    <col min="10761" max="10761" width="19.625" style="50" customWidth="1"/>
    <col min="10762" max="11010" width="9" style="50"/>
    <col min="11011" max="11011" width="25.5" style="50" customWidth="1"/>
    <col min="11012" max="11012" width="75.875" style="50" customWidth="1"/>
    <col min="11013" max="11013" width="10.5" style="50" customWidth="1"/>
    <col min="11014" max="11016" width="9" style="50"/>
    <col min="11017" max="11017" width="19.625" style="50" customWidth="1"/>
    <col min="11018" max="11266" width="9" style="50"/>
    <col min="11267" max="11267" width="25.5" style="50" customWidth="1"/>
    <col min="11268" max="11268" width="75.875" style="50" customWidth="1"/>
    <col min="11269" max="11269" width="10.5" style="50" customWidth="1"/>
    <col min="11270" max="11272" width="9" style="50"/>
    <col min="11273" max="11273" width="19.625" style="50" customWidth="1"/>
    <col min="11274" max="11522" width="9" style="50"/>
    <col min="11523" max="11523" width="25.5" style="50" customWidth="1"/>
    <col min="11524" max="11524" width="75.875" style="50" customWidth="1"/>
    <col min="11525" max="11525" width="10.5" style="50" customWidth="1"/>
    <col min="11526" max="11528" width="9" style="50"/>
    <col min="11529" max="11529" width="19.625" style="50" customWidth="1"/>
    <col min="11530" max="11778" width="9" style="50"/>
    <col min="11779" max="11779" width="25.5" style="50" customWidth="1"/>
    <col min="11780" max="11780" width="75.875" style="50" customWidth="1"/>
    <col min="11781" max="11781" width="10.5" style="50" customWidth="1"/>
    <col min="11782" max="11784" width="9" style="50"/>
    <col min="11785" max="11785" width="19.625" style="50" customWidth="1"/>
    <col min="11786" max="12034" width="9" style="50"/>
    <col min="12035" max="12035" width="25.5" style="50" customWidth="1"/>
    <col min="12036" max="12036" width="75.875" style="50" customWidth="1"/>
    <col min="12037" max="12037" width="10.5" style="50" customWidth="1"/>
    <col min="12038" max="12040" width="9" style="50"/>
    <col min="12041" max="12041" width="19.625" style="50" customWidth="1"/>
    <col min="12042" max="12290" width="9" style="50"/>
    <col min="12291" max="12291" width="25.5" style="50" customWidth="1"/>
    <col min="12292" max="12292" width="75.875" style="50" customWidth="1"/>
    <col min="12293" max="12293" width="10.5" style="50" customWidth="1"/>
    <col min="12294" max="12296" width="9" style="50"/>
    <col min="12297" max="12297" width="19.625" style="50" customWidth="1"/>
    <col min="12298" max="12546" width="9" style="50"/>
    <col min="12547" max="12547" width="25.5" style="50" customWidth="1"/>
    <col min="12548" max="12548" width="75.875" style="50" customWidth="1"/>
    <col min="12549" max="12549" width="10.5" style="50" customWidth="1"/>
    <col min="12550" max="12552" width="9" style="50"/>
    <col min="12553" max="12553" width="19.625" style="50" customWidth="1"/>
    <col min="12554" max="12802" width="9" style="50"/>
    <col min="12803" max="12803" width="25.5" style="50" customWidth="1"/>
    <col min="12804" max="12804" width="75.875" style="50" customWidth="1"/>
    <col min="12805" max="12805" width="10.5" style="50" customWidth="1"/>
    <col min="12806" max="12808" width="9" style="50"/>
    <col min="12809" max="12809" width="19.625" style="50" customWidth="1"/>
    <col min="12810" max="13058" width="9" style="50"/>
    <col min="13059" max="13059" width="25.5" style="50" customWidth="1"/>
    <col min="13060" max="13060" width="75.875" style="50" customWidth="1"/>
    <col min="13061" max="13061" width="10.5" style="50" customWidth="1"/>
    <col min="13062" max="13064" width="9" style="50"/>
    <col min="13065" max="13065" width="19.625" style="50" customWidth="1"/>
    <col min="13066" max="13314" width="9" style="50"/>
    <col min="13315" max="13315" width="25.5" style="50" customWidth="1"/>
    <col min="13316" max="13316" width="75.875" style="50" customWidth="1"/>
    <col min="13317" max="13317" width="10.5" style="50" customWidth="1"/>
    <col min="13318" max="13320" width="9" style="50"/>
    <col min="13321" max="13321" width="19.625" style="50" customWidth="1"/>
    <col min="13322" max="13570" width="9" style="50"/>
    <col min="13571" max="13571" width="25.5" style="50" customWidth="1"/>
    <col min="13572" max="13572" width="75.875" style="50" customWidth="1"/>
    <col min="13573" max="13573" width="10.5" style="50" customWidth="1"/>
    <col min="13574" max="13576" width="9" style="50"/>
    <col min="13577" max="13577" width="19.625" style="50" customWidth="1"/>
    <col min="13578" max="13826" width="9" style="50"/>
    <col min="13827" max="13827" width="25.5" style="50" customWidth="1"/>
    <col min="13828" max="13828" width="75.875" style="50" customWidth="1"/>
    <col min="13829" max="13829" width="10.5" style="50" customWidth="1"/>
    <col min="13830" max="13832" width="9" style="50"/>
    <col min="13833" max="13833" width="19.625" style="50" customWidth="1"/>
    <col min="13834" max="14082" width="9" style="50"/>
    <col min="14083" max="14083" width="25.5" style="50" customWidth="1"/>
    <col min="14084" max="14084" width="75.875" style="50" customWidth="1"/>
    <col min="14085" max="14085" width="10.5" style="50" customWidth="1"/>
    <col min="14086" max="14088" width="9" style="50"/>
    <col min="14089" max="14089" width="19.625" style="50" customWidth="1"/>
    <col min="14090" max="14338" width="9" style="50"/>
    <col min="14339" max="14339" width="25.5" style="50" customWidth="1"/>
    <col min="14340" max="14340" width="75.875" style="50" customWidth="1"/>
    <col min="14341" max="14341" width="10.5" style="50" customWidth="1"/>
    <col min="14342" max="14344" width="9" style="50"/>
    <col min="14345" max="14345" width="19.625" style="50" customWidth="1"/>
    <col min="14346" max="14594" width="9" style="50"/>
    <col min="14595" max="14595" width="25.5" style="50" customWidth="1"/>
    <col min="14596" max="14596" width="75.875" style="50" customWidth="1"/>
    <col min="14597" max="14597" width="10.5" style="50" customWidth="1"/>
    <col min="14598" max="14600" width="9" style="50"/>
    <col min="14601" max="14601" width="19.625" style="50" customWidth="1"/>
    <col min="14602" max="14850" width="9" style="50"/>
    <col min="14851" max="14851" width="25.5" style="50" customWidth="1"/>
    <col min="14852" max="14852" width="75.875" style="50" customWidth="1"/>
    <col min="14853" max="14853" width="10.5" style="50" customWidth="1"/>
    <col min="14854" max="14856" width="9" style="50"/>
    <col min="14857" max="14857" width="19.625" style="50" customWidth="1"/>
    <col min="14858" max="15106" width="9" style="50"/>
    <col min="15107" max="15107" width="25.5" style="50" customWidth="1"/>
    <col min="15108" max="15108" width="75.875" style="50" customWidth="1"/>
    <col min="15109" max="15109" width="10.5" style="50" customWidth="1"/>
    <col min="15110" max="15112" width="9" style="50"/>
    <col min="15113" max="15113" width="19.625" style="50" customWidth="1"/>
    <col min="15114" max="15362" width="9" style="50"/>
    <col min="15363" max="15363" width="25.5" style="50" customWidth="1"/>
    <col min="15364" max="15364" width="75.875" style="50" customWidth="1"/>
    <col min="15365" max="15365" width="10.5" style="50" customWidth="1"/>
    <col min="15366" max="15368" width="9" style="50"/>
    <col min="15369" max="15369" width="19.625" style="50" customWidth="1"/>
    <col min="15370" max="15618" width="9" style="50"/>
    <col min="15619" max="15619" width="25.5" style="50" customWidth="1"/>
    <col min="15620" max="15620" width="75.875" style="50" customWidth="1"/>
    <col min="15621" max="15621" width="10.5" style="50" customWidth="1"/>
    <col min="15622" max="15624" width="9" style="50"/>
    <col min="15625" max="15625" width="19.625" style="50" customWidth="1"/>
    <col min="15626" max="15874" width="9" style="50"/>
    <col min="15875" max="15875" width="25.5" style="50" customWidth="1"/>
    <col min="15876" max="15876" width="75.875" style="50" customWidth="1"/>
    <col min="15877" max="15877" width="10.5" style="50" customWidth="1"/>
    <col min="15878" max="15880" width="9" style="50"/>
    <col min="15881" max="15881" width="19.625" style="50" customWidth="1"/>
    <col min="15882" max="16130" width="9" style="50"/>
    <col min="16131" max="16131" width="25.5" style="50" customWidth="1"/>
    <col min="16132" max="16132" width="75.875" style="50" customWidth="1"/>
    <col min="16133" max="16133" width="10.5" style="50" customWidth="1"/>
    <col min="16134" max="16136" width="9" style="50"/>
    <col min="16137" max="16137" width="19.625" style="50" customWidth="1"/>
    <col min="16138" max="16384" width="9" style="50"/>
  </cols>
  <sheetData>
    <row r="1" s="48" customFormat="1" customHeight="1" spans="1:11">
      <c r="A1" s="55" t="s">
        <v>512</v>
      </c>
      <c r="B1" s="56"/>
      <c r="C1" s="56"/>
      <c r="D1" s="56"/>
      <c r="E1" s="56"/>
      <c r="F1" s="56"/>
      <c r="G1" s="56"/>
      <c r="H1" s="57"/>
      <c r="J1" s="75"/>
      <c r="K1" s="75"/>
    </row>
    <row r="2" s="49" customFormat="1" customHeight="1" spans="1:8">
      <c r="A2" s="10" t="s">
        <v>1</v>
      </c>
      <c r="B2" s="11" t="s">
        <v>473</v>
      </c>
      <c r="C2" s="10" t="s">
        <v>474</v>
      </c>
      <c r="D2" s="10" t="s">
        <v>4</v>
      </c>
      <c r="E2" s="11" t="s">
        <v>5</v>
      </c>
      <c r="F2" s="12" t="s">
        <v>481</v>
      </c>
      <c r="G2" s="12" t="s">
        <v>482</v>
      </c>
      <c r="H2" s="13" t="s">
        <v>477</v>
      </c>
    </row>
    <row r="3" s="48" customFormat="1" customHeight="1" spans="1:11">
      <c r="A3" s="58">
        <v>1</v>
      </c>
      <c r="B3" s="59" t="s">
        <v>396</v>
      </c>
      <c r="C3" s="60" t="s">
        <v>397</v>
      </c>
      <c r="D3" s="61" t="s">
        <v>20</v>
      </c>
      <c r="E3" s="58">
        <v>1</v>
      </c>
      <c r="F3" s="62">
        <v>5600</v>
      </c>
      <c r="G3" s="62">
        <f>E3*F3</f>
        <v>5600</v>
      </c>
      <c r="H3" s="63"/>
      <c r="J3" s="75"/>
      <c r="K3" s="75"/>
    </row>
    <row r="4" s="48" customFormat="1" customHeight="1" spans="1:11">
      <c r="A4" s="58">
        <v>2</v>
      </c>
      <c r="B4" s="59" t="s">
        <v>398</v>
      </c>
      <c r="C4" s="64" t="s">
        <v>399</v>
      </c>
      <c r="D4" s="61" t="s">
        <v>20</v>
      </c>
      <c r="E4" s="58">
        <v>1</v>
      </c>
      <c r="F4" s="62">
        <v>22533</v>
      </c>
      <c r="G4" s="62">
        <f t="shared" ref="G4:G32" si="0">E4*F4</f>
        <v>22533</v>
      </c>
      <c r="H4" s="63"/>
      <c r="J4" s="75"/>
      <c r="K4" s="76" t="e">
        <f>F5-#REF!*10000</f>
        <v>#REF!</v>
      </c>
    </row>
    <row r="5" s="48" customFormat="1" ht="48" customHeight="1" spans="1:11">
      <c r="A5" s="58">
        <v>3</v>
      </c>
      <c r="B5" s="59" t="s">
        <v>400</v>
      </c>
      <c r="C5" s="60" t="s">
        <v>401</v>
      </c>
      <c r="D5" s="61" t="s">
        <v>20</v>
      </c>
      <c r="E5" s="58">
        <v>1</v>
      </c>
      <c r="F5" s="62">
        <v>62580.0449999995</v>
      </c>
      <c r="G5" s="62">
        <f t="shared" si="0"/>
        <v>62580.0449999995</v>
      </c>
      <c r="H5" s="65"/>
      <c r="J5" s="77" t="s">
        <v>513</v>
      </c>
      <c r="K5" s="77" t="s">
        <v>514</v>
      </c>
    </row>
    <row r="6" s="48" customFormat="1" customHeight="1" spans="1:11">
      <c r="A6" s="58">
        <v>4</v>
      </c>
      <c r="B6" s="59" t="s">
        <v>402</v>
      </c>
      <c r="C6" s="64" t="s">
        <v>403</v>
      </c>
      <c r="D6" s="61" t="s">
        <v>20</v>
      </c>
      <c r="E6" s="58">
        <v>1</v>
      </c>
      <c r="F6" s="62">
        <v>29950</v>
      </c>
      <c r="G6" s="62">
        <f t="shared" si="0"/>
        <v>29950</v>
      </c>
      <c r="H6" s="63"/>
      <c r="J6" s="75"/>
      <c r="K6" s="75"/>
    </row>
    <row r="7" s="48" customFormat="1" customHeight="1" spans="1:8">
      <c r="A7" s="58">
        <v>5</v>
      </c>
      <c r="B7" s="60" t="s">
        <v>404</v>
      </c>
      <c r="C7" s="60" t="s">
        <v>405</v>
      </c>
      <c r="D7" s="61" t="s">
        <v>20</v>
      </c>
      <c r="E7" s="58">
        <v>9</v>
      </c>
      <c r="F7" s="62">
        <v>3610</v>
      </c>
      <c r="G7" s="62">
        <f t="shared" si="0"/>
        <v>32490</v>
      </c>
      <c r="H7" s="63"/>
    </row>
    <row r="8" s="48" customFormat="1" customHeight="1" spans="1:8">
      <c r="A8" s="58">
        <v>6</v>
      </c>
      <c r="B8" s="60" t="s">
        <v>406</v>
      </c>
      <c r="C8" s="60" t="s">
        <v>405</v>
      </c>
      <c r="D8" s="61" t="s">
        <v>20</v>
      </c>
      <c r="E8" s="58">
        <v>5</v>
      </c>
      <c r="F8" s="62">
        <v>3610</v>
      </c>
      <c r="G8" s="62">
        <f t="shared" si="0"/>
        <v>18050</v>
      </c>
      <c r="H8" s="63"/>
    </row>
    <row r="9" s="48" customFormat="1" ht="46" customHeight="1" spans="1:8">
      <c r="A9" s="58">
        <v>7</v>
      </c>
      <c r="B9" s="60" t="s">
        <v>407</v>
      </c>
      <c r="C9" s="60" t="s">
        <v>408</v>
      </c>
      <c r="D9" s="61" t="s">
        <v>20</v>
      </c>
      <c r="E9" s="58">
        <v>1</v>
      </c>
      <c r="F9" s="62">
        <v>16500</v>
      </c>
      <c r="G9" s="62">
        <f t="shared" si="0"/>
        <v>16500</v>
      </c>
      <c r="H9" s="63"/>
    </row>
    <row r="10" s="48" customFormat="1" ht="46" customHeight="1" spans="1:8">
      <c r="A10" s="58">
        <v>8</v>
      </c>
      <c r="B10" s="60" t="s">
        <v>409</v>
      </c>
      <c r="C10" s="60" t="s">
        <v>410</v>
      </c>
      <c r="D10" s="61" t="s">
        <v>371</v>
      </c>
      <c r="E10" s="58">
        <v>54</v>
      </c>
      <c r="F10" s="62">
        <v>950</v>
      </c>
      <c r="G10" s="62">
        <f t="shared" si="0"/>
        <v>51300</v>
      </c>
      <c r="H10" s="63"/>
    </row>
    <row r="11" s="48" customFormat="1" ht="46" customHeight="1" spans="1:8">
      <c r="A11" s="58">
        <v>9</v>
      </c>
      <c r="B11" s="59" t="s">
        <v>411</v>
      </c>
      <c r="C11" s="60" t="s">
        <v>412</v>
      </c>
      <c r="D11" s="61" t="s">
        <v>35</v>
      </c>
      <c r="E11" s="58">
        <v>1</v>
      </c>
      <c r="F11" s="62">
        <v>1850</v>
      </c>
      <c r="G11" s="62">
        <f t="shared" si="0"/>
        <v>1850</v>
      </c>
      <c r="H11" s="63"/>
    </row>
    <row r="12" s="48" customFormat="1" ht="46" customHeight="1" spans="1:8">
      <c r="A12" s="58">
        <v>10</v>
      </c>
      <c r="B12" s="59" t="s">
        <v>413</v>
      </c>
      <c r="C12" s="60" t="s">
        <v>414</v>
      </c>
      <c r="D12" s="61" t="s">
        <v>415</v>
      </c>
      <c r="E12" s="58">
        <v>10</v>
      </c>
      <c r="F12" s="62">
        <v>650</v>
      </c>
      <c r="G12" s="62">
        <f t="shared" si="0"/>
        <v>6500</v>
      </c>
      <c r="H12" s="63" t="s">
        <v>515</v>
      </c>
    </row>
    <row r="13" s="48" customFormat="1" ht="46" customHeight="1" spans="1:8">
      <c r="A13" s="58">
        <v>11</v>
      </c>
      <c r="B13" s="59" t="s">
        <v>416</v>
      </c>
      <c r="C13" s="60" t="s">
        <v>417</v>
      </c>
      <c r="D13" s="61" t="s">
        <v>231</v>
      </c>
      <c r="E13" s="58">
        <v>5</v>
      </c>
      <c r="F13" s="62">
        <v>125</v>
      </c>
      <c r="G13" s="62">
        <f t="shared" si="0"/>
        <v>625</v>
      </c>
      <c r="H13" s="63"/>
    </row>
    <row r="14" s="48" customFormat="1" ht="46" customHeight="1" spans="1:8">
      <c r="A14" s="58">
        <v>12</v>
      </c>
      <c r="B14" s="59" t="s">
        <v>418</v>
      </c>
      <c r="C14" s="60" t="s">
        <v>419</v>
      </c>
      <c r="D14" s="61" t="s">
        <v>35</v>
      </c>
      <c r="E14" s="58">
        <v>6</v>
      </c>
      <c r="F14" s="62">
        <v>111</v>
      </c>
      <c r="G14" s="62">
        <f t="shared" si="0"/>
        <v>666</v>
      </c>
      <c r="H14" s="63"/>
    </row>
    <row r="15" s="48" customFormat="1" ht="46" customHeight="1" spans="1:8">
      <c r="A15" s="58">
        <v>13</v>
      </c>
      <c r="B15" s="59" t="s">
        <v>420</v>
      </c>
      <c r="C15" s="60" t="s">
        <v>421</v>
      </c>
      <c r="D15" s="61" t="s">
        <v>295</v>
      </c>
      <c r="E15" s="58">
        <v>420</v>
      </c>
      <c r="F15" s="62">
        <v>8</v>
      </c>
      <c r="G15" s="62">
        <f t="shared" si="0"/>
        <v>3360</v>
      </c>
      <c r="H15" s="63"/>
    </row>
    <row r="16" s="48" customFormat="1" ht="46" customHeight="1" spans="1:8">
      <c r="A16" s="58">
        <v>14</v>
      </c>
      <c r="B16" s="59" t="s">
        <v>422</v>
      </c>
      <c r="C16" s="60" t="s">
        <v>423</v>
      </c>
      <c r="D16" s="61" t="s">
        <v>424</v>
      </c>
      <c r="E16" s="58">
        <v>1</v>
      </c>
      <c r="F16" s="62">
        <v>3381</v>
      </c>
      <c r="G16" s="62">
        <f t="shared" si="0"/>
        <v>3381</v>
      </c>
      <c r="H16" s="63"/>
    </row>
    <row r="17" s="48" customFormat="1" ht="46" customHeight="1" spans="1:8">
      <c r="A17" s="58">
        <v>15</v>
      </c>
      <c r="B17" s="59" t="s">
        <v>425</v>
      </c>
      <c r="C17" s="60" t="s">
        <v>426</v>
      </c>
      <c r="D17" s="61" t="s">
        <v>295</v>
      </c>
      <c r="E17" s="66">
        <v>100</v>
      </c>
      <c r="F17" s="62">
        <v>30</v>
      </c>
      <c r="G17" s="62">
        <f t="shared" si="0"/>
        <v>3000</v>
      </c>
      <c r="H17" s="63"/>
    </row>
    <row r="18" s="48" customFormat="1" ht="46" customHeight="1" spans="1:8">
      <c r="A18" s="58">
        <v>16</v>
      </c>
      <c r="B18" s="59" t="s">
        <v>427</v>
      </c>
      <c r="C18" s="60" t="s">
        <v>428</v>
      </c>
      <c r="D18" s="61" t="s">
        <v>35</v>
      </c>
      <c r="E18" s="58">
        <v>230</v>
      </c>
      <c r="F18" s="62">
        <v>22</v>
      </c>
      <c r="G18" s="62">
        <f t="shared" si="0"/>
        <v>5060</v>
      </c>
      <c r="H18" s="63"/>
    </row>
    <row r="19" s="48" customFormat="1" ht="46" customHeight="1" spans="1:8">
      <c r="A19" s="58">
        <v>17</v>
      </c>
      <c r="B19" s="59" t="s">
        <v>429</v>
      </c>
      <c r="C19" s="60" t="s">
        <v>430</v>
      </c>
      <c r="D19" s="61" t="s">
        <v>35</v>
      </c>
      <c r="E19" s="58">
        <v>230</v>
      </c>
      <c r="F19" s="62">
        <v>8.5</v>
      </c>
      <c r="G19" s="62">
        <f t="shared" si="0"/>
        <v>1955</v>
      </c>
      <c r="H19" s="63" t="s">
        <v>516</v>
      </c>
    </row>
    <row r="20" s="48" customFormat="1" ht="46" customHeight="1" spans="1:8">
      <c r="A20" s="58">
        <v>18</v>
      </c>
      <c r="B20" s="59" t="s">
        <v>431</v>
      </c>
      <c r="C20" s="60" t="s">
        <v>432</v>
      </c>
      <c r="D20" s="61" t="s">
        <v>35</v>
      </c>
      <c r="E20" s="58">
        <v>1</v>
      </c>
      <c r="F20" s="62">
        <v>560</v>
      </c>
      <c r="G20" s="62">
        <f t="shared" si="0"/>
        <v>560</v>
      </c>
      <c r="H20" s="63"/>
    </row>
    <row r="21" s="48" customFormat="1" ht="46" customHeight="1" spans="1:8">
      <c r="A21" s="58">
        <v>19</v>
      </c>
      <c r="B21" s="59" t="s">
        <v>433</v>
      </c>
      <c r="C21" s="60" t="s">
        <v>434</v>
      </c>
      <c r="D21" s="61" t="s">
        <v>35</v>
      </c>
      <c r="E21" s="58">
        <v>12</v>
      </c>
      <c r="F21" s="62">
        <v>150</v>
      </c>
      <c r="G21" s="62">
        <f t="shared" si="0"/>
        <v>1800</v>
      </c>
      <c r="H21" s="67" t="s">
        <v>517</v>
      </c>
    </row>
    <row r="22" s="48" customFormat="1" ht="46" customHeight="1" spans="1:8">
      <c r="A22" s="58">
        <v>20</v>
      </c>
      <c r="B22" s="59" t="s">
        <v>435</v>
      </c>
      <c r="C22" s="60" t="s">
        <v>436</v>
      </c>
      <c r="D22" s="61" t="s">
        <v>35</v>
      </c>
      <c r="E22" s="58">
        <v>1</v>
      </c>
      <c r="F22" s="62">
        <v>90</v>
      </c>
      <c r="G22" s="62">
        <f t="shared" si="0"/>
        <v>90</v>
      </c>
      <c r="H22" s="63"/>
    </row>
    <row r="23" s="48" customFormat="1" ht="46" customHeight="1" spans="1:8">
      <c r="A23" s="58">
        <v>21</v>
      </c>
      <c r="B23" s="59" t="s">
        <v>437</v>
      </c>
      <c r="C23" s="60" t="s">
        <v>438</v>
      </c>
      <c r="D23" s="61" t="s">
        <v>35</v>
      </c>
      <c r="E23" s="58">
        <v>60</v>
      </c>
      <c r="F23" s="62">
        <v>22</v>
      </c>
      <c r="G23" s="62">
        <f t="shared" si="0"/>
        <v>1320</v>
      </c>
      <c r="H23" s="63"/>
    </row>
    <row r="24" s="48" customFormat="1" ht="46" customHeight="1" spans="1:8">
      <c r="A24" s="58">
        <v>22</v>
      </c>
      <c r="B24" s="59" t="s">
        <v>439</v>
      </c>
      <c r="C24" s="60" t="s">
        <v>440</v>
      </c>
      <c r="D24" s="61" t="s">
        <v>441</v>
      </c>
      <c r="E24" s="58">
        <v>4</v>
      </c>
      <c r="F24" s="62">
        <v>200</v>
      </c>
      <c r="G24" s="62">
        <f t="shared" si="0"/>
        <v>800</v>
      </c>
      <c r="H24" s="63"/>
    </row>
    <row r="25" s="48" customFormat="1" ht="46" customHeight="1" spans="1:8">
      <c r="A25" s="58">
        <v>23</v>
      </c>
      <c r="B25" s="59" t="s">
        <v>442</v>
      </c>
      <c r="C25" s="60" t="s">
        <v>443</v>
      </c>
      <c r="D25" s="61" t="s">
        <v>444</v>
      </c>
      <c r="E25" s="58">
        <v>1500</v>
      </c>
      <c r="F25" s="62">
        <v>6.5</v>
      </c>
      <c r="G25" s="62">
        <f t="shared" si="0"/>
        <v>9750</v>
      </c>
      <c r="H25" s="63"/>
    </row>
    <row r="26" s="48" customFormat="1" ht="46" customHeight="1" spans="1:8">
      <c r="A26" s="58">
        <v>24</v>
      </c>
      <c r="B26" s="59" t="s">
        <v>445</v>
      </c>
      <c r="C26" s="60" t="s">
        <v>446</v>
      </c>
      <c r="D26" s="61" t="s">
        <v>447</v>
      </c>
      <c r="E26" s="58">
        <v>16</v>
      </c>
      <c r="F26" s="62">
        <v>50</v>
      </c>
      <c r="G26" s="62">
        <f t="shared" si="0"/>
        <v>800</v>
      </c>
      <c r="H26" s="63"/>
    </row>
    <row r="27" s="48" customFormat="1" ht="46" customHeight="1" spans="1:8">
      <c r="A27" s="58">
        <v>25</v>
      </c>
      <c r="B27" s="59" t="s">
        <v>448</v>
      </c>
      <c r="C27" s="60" t="s">
        <v>449</v>
      </c>
      <c r="D27" s="68" t="s">
        <v>295</v>
      </c>
      <c r="E27" s="58">
        <v>10</v>
      </c>
      <c r="F27" s="69">
        <v>38</v>
      </c>
      <c r="G27" s="62">
        <f t="shared" si="0"/>
        <v>380</v>
      </c>
      <c r="H27" s="63"/>
    </row>
    <row r="28" s="48" customFormat="1" ht="46" customHeight="1" spans="1:8">
      <c r="A28" s="58">
        <v>26</v>
      </c>
      <c r="B28" s="59" t="s">
        <v>450</v>
      </c>
      <c r="C28" s="60" t="s">
        <v>451</v>
      </c>
      <c r="D28" s="61" t="s">
        <v>35</v>
      </c>
      <c r="E28" s="58">
        <v>5</v>
      </c>
      <c r="F28" s="62">
        <v>90</v>
      </c>
      <c r="G28" s="62">
        <f t="shared" si="0"/>
        <v>450</v>
      </c>
      <c r="H28" s="63"/>
    </row>
    <row r="29" s="48" customFormat="1" ht="46" customHeight="1" spans="1:8">
      <c r="A29" s="58">
        <v>27</v>
      </c>
      <c r="B29" s="59" t="s">
        <v>452</v>
      </c>
      <c r="C29" s="60" t="s">
        <v>453</v>
      </c>
      <c r="D29" s="61" t="s">
        <v>124</v>
      </c>
      <c r="E29" s="58">
        <v>5</v>
      </c>
      <c r="F29" s="62">
        <v>440</v>
      </c>
      <c r="G29" s="62">
        <f t="shared" si="0"/>
        <v>2200</v>
      </c>
      <c r="H29" s="63"/>
    </row>
    <row r="30" s="48" customFormat="1" ht="46" customHeight="1" spans="1:11">
      <c r="A30" s="58">
        <v>28</v>
      </c>
      <c r="B30" s="59" t="s">
        <v>454</v>
      </c>
      <c r="C30" s="60" t="s">
        <v>455</v>
      </c>
      <c r="D30" s="61" t="s">
        <v>444</v>
      </c>
      <c r="E30" s="58">
        <v>450</v>
      </c>
      <c r="F30" s="62">
        <v>20</v>
      </c>
      <c r="G30" s="62">
        <f t="shared" si="0"/>
        <v>9000</v>
      </c>
      <c r="H30" s="63"/>
      <c r="K30" s="76" t="e">
        <f>#REF!/'7.校园网'!E30</f>
        <v>#REF!</v>
      </c>
    </row>
    <row r="31" s="48" customFormat="1" ht="46" customHeight="1" spans="1:11">
      <c r="A31" s="58">
        <v>29</v>
      </c>
      <c r="B31" s="59" t="s">
        <v>456</v>
      </c>
      <c r="C31" s="60" t="s">
        <v>457</v>
      </c>
      <c r="D31" s="61" t="s">
        <v>20</v>
      </c>
      <c r="E31" s="58">
        <v>1</v>
      </c>
      <c r="F31" s="62">
        <v>230</v>
      </c>
      <c r="G31" s="62">
        <f t="shared" si="0"/>
        <v>230</v>
      </c>
      <c r="H31" s="63"/>
      <c r="J31" s="75"/>
      <c r="K31" s="75"/>
    </row>
    <row r="32" s="48" customFormat="1" ht="46" customHeight="1" spans="1:11">
      <c r="A32" s="58">
        <v>30</v>
      </c>
      <c r="B32" s="59" t="s">
        <v>458</v>
      </c>
      <c r="C32" s="60" t="s">
        <v>459</v>
      </c>
      <c r="D32" s="61" t="s">
        <v>447</v>
      </c>
      <c r="E32" s="58">
        <v>230</v>
      </c>
      <c r="F32" s="62">
        <v>80</v>
      </c>
      <c r="G32" s="62">
        <f t="shared" si="0"/>
        <v>18400</v>
      </c>
      <c r="H32" s="63" t="s">
        <v>518</v>
      </c>
      <c r="J32" s="75"/>
      <c r="K32" s="75"/>
    </row>
    <row r="33" customHeight="1" spans="1:11">
      <c r="A33" s="70" t="s">
        <v>479</v>
      </c>
      <c r="B33" s="70"/>
      <c r="C33" s="70"/>
      <c r="D33" s="71"/>
      <c r="E33" s="72"/>
      <c r="F33" s="73"/>
      <c r="G33" s="74">
        <f>SUM(G3:G32)</f>
        <v>311180.044999999</v>
      </c>
      <c r="H33" s="74"/>
      <c r="J33" s="78"/>
      <c r="K33" s="78"/>
    </row>
  </sheetData>
  <mergeCells count="2">
    <mergeCell ref="A1:H1"/>
    <mergeCell ref="A33:B33"/>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zoomScale="145" zoomScaleNormal="145" workbookViewId="0">
      <selection activeCell="B3" sqref="B3:G3"/>
    </sheetView>
  </sheetViews>
  <sheetFormatPr defaultColWidth="9" defaultRowHeight="14.25" outlineLevelRow="5" outlineLevelCol="7"/>
  <cols>
    <col min="1" max="1" width="3.75" style="1" customWidth="1"/>
    <col min="2" max="2" width="11.875" style="34" customWidth="1"/>
    <col min="3" max="3" width="58.75" style="35" customWidth="1"/>
    <col min="4" max="4" width="4.875" style="1" customWidth="1"/>
    <col min="5" max="5" width="4.25" style="36" customWidth="1"/>
    <col min="6" max="6" width="10.875" style="37" customWidth="1"/>
    <col min="7" max="7" width="12.75" style="37" customWidth="1"/>
    <col min="8" max="8" width="25.5" style="38" customWidth="1"/>
    <col min="9" max="9" width="7.5" style="35" customWidth="1"/>
    <col min="10" max="15" width="9" style="35" customWidth="1"/>
    <col min="16" max="16384" width="9" style="35"/>
  </cols>
  <sheetData>
    <row r="1" ht="18.75" spans="1:8">
      <c r="A1" s="39" t="s">
        <v>519</v>
      </c>
      <c r="B1" s="40"/>
      <c r="C1" s="40"/>
      <c r="D1" s="40"/>
      <c r="E1" s="40"/>
      <c r="F1" s="40"/>
      <c r="G1" s="40"/>
      <c r="H1" s="41"/>
    </row>
    <row r="2" s="1" customFormat="1" ht="24" spans="1:8">
      <c r="A2" s="10" t="s">
        <v>1</v>
      </c>
      <c r="B2" s="11" t="s">
        <v>473</v>
      </c>
      <c r="C2" s="10" t="s">
        <v>474</v>
      </c>
      <c r="D2" s="10" t="s">
        <v>4</v>
      </c>
      <c r="E2" s="11" t="s">
        <v>5</v>
      </c>
      <c r="F2" s="12" t="s">
        <v>481</v>
      </c>
      <c r="G2" s="12" t="s">
        <v>482</v>
      </c>
      <c r="H2" s="13" t="s">
        <v>477</v>
      </c>
    </row>
    <row r="3" s="33" customFormat="1" ht="60" spans="1:8">
      <c r="A3" s="42">
        <v>1</v>
      </c>
      <c r="B3" s="43" t="s">
        <v>460</v>
      </c>
      <c r="C3" s="43" t="s">
        <v>461</v>
      </c>
      <c r="D3" s="42" t="s">
        <v>20</v>
      </c>
      <c r="E3" s="44">
        <v>123</v>
      </c>
      <c r="F3" s="45">
        <v>4530</v>
      </c>
      <c r="G3" s="45">
        <f>F3*E3</f>
        <v>557190</v>
      </c>
      <c r="H3" s="43" t="s">
        <v>520</v>
      </c>
    </row>
    <row r="4" ht="13.5" spans="1:8">
      <c r="A4" s="46" t="s">
        <v>479</v>
      </c>
      <c r="B4" s="47"/>
      <c r="C4" s="28"/>
      <c r="D4" s="29"/>
      <c r="E4" s="30"/>
      <c r="F4" s="31"/>
      <c r="G4" s="32">
        <f>SUM(G3)</f>
        <v>557190</v>
      </c>
      <c r="H4" s="31"/>
    </row>
    <row r="6" spans="3:8">
      <c r="C6" s="1"/>
      <c r="D6" s="36"/>
      <c r="E6" s="37"/>
      <c r="G6" s="38"/>
      <c r="H6" s="35"/>
    </row>
  </sheetData>
  <mergeCells count="2">
    <mergeCell ref="A1:H1"/>
    <mergeCell ref="A4:B4"/>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H9"/>
  <sheetViews>
    <sheetView workbookViewId="0">
      <pane ySplit="2" topLeftCell="A5" activePane="bottomLeft" state="frozenSplit"/>
      <selection/>
      <selection pane="bottomLeft" activeCell="B4" sqref="B4:G8"/>
    </sheetView>
  </sheetViews>
  <sheetFormatPr defaultColWidth="9" defaultRowHeight="18" customHeight="1" outlineLevelCol="7"/>
  <cols>
    <col min="1" max="1" width="5" style="2" customWidth="1"/>
    <col min="2" max="2" width="9.875" style="3" customWidth="1"/>
    <col min="3" max="3" width="80" style="4" customWidth="1"/>
    <col min="4" max="4" width="8.375" style="5" customWidth="1"/>
    <col min="5" max="5" width="6" style="6" customWidth="1"/>
    <col min="6" max="6" width="11.25" style="5" customWidth="1"/>
    <col min="7" max="7" width="13.625" style="7" customWidth="1"/>
    <col min="8" max="9" width="9" style="7" customWidth="1"/>
    <col min="10" max="16384" width="9" style="7"/>
  </cols>
  <sheetData>
    <row r="1" customHeight="1" spans="1:8">
      <c r="A1" s="8" t="s">
        <v>521</v>
      </c>
      <c r="B1" s="9"/>
      <c r="C1" s="9"/>
      <c r="D1" s="9"/>
      <c r="E1" s="9"/>
      <c r="F1" s="9"/>
      <c r="G1" s="9"/>
      <c r="H1" s="9"/>
    </row>
    <row r="2" s="1" customFormat="1" customHeight="1" spans="1:8">
      <c r="A2" s="10" t="s">
        <v>1</v>
      </c>
      <c r="B2" s="11" t="s">
        <v>473</v>
      </c>
      <c r="C2" s="10" t="s">
        <v>474</v>
      </c>
      <c r="D2" s="10" t="s">
        <v>4</v>
      </c>
      <c r="E2" s="11" t="s">
        <v>5</v>
      </c>
      <c r="F2" s="12" t="s">
        <v>481</v>
      </c>
      <c r="G2" s="12" t="s">
        <v>482</v>
      </c>
      <c r="H2" s="13" t="s">
        <v>477</v>
      </c>
    </row>
    <row r="3" customHeight="1" spans="1:8">
      <c r="A3" s="14" t="s">
        <v>7</v>
      </c>
      <c r="B3" s="15" t="s">
        <v>522</v>
      </c>
      <c r="C3" s="15"/>
      <c r="D3" s="16"/>
      <c r="E3" s="16"/>
      <c r="F3" s="16"/>
      <c r="G3" s="17"/>
      <c r="H3" s="18"/>
    </row>
    <row r="4" ht="409" customHeight="1" spans="1:8">
      <c r="A4" s="19">
        <v>1</v>
      </c>
      <c r="B4" s="20" t="s">
        <v>463</v>
      </c>
      <c r="C4" s="21" t="s">
        <v>464</v>
      </c>
      <c r="D4" s="19" t="s">
        <v>20</v>
      </c>
      <c r="E4" s="19">
        <v>36</v>
      </c>
      <c r="F4" s="22">
        <v>42900</v>
      </c>
      <c r="G4" s="22">
        <f t="shared" ref="G4:G7" si="0">E4*F4</f>
        <v>1544400</v>
      </c>
      <c r="H4" s="23" t="s">
        <v>523</v>
      </c>
    </row>
    <row r="5" ht="259" customHeight="1" spans="1:8">
      <c r="A5" s="19">
        <v>2</v>
      </c>
      <c r="B5" s="21" t="s">
        <v>465</v>
      </c>
      <c r="C5" s="21" t="s">
        <v>466</v>
      </c>
      <c r="D5" s="19" t="s">
        <v>20</v>
      </c>
      <c r="E5" s="19">
        <v>36</v>
      </c>
      <c r="F5" s="22">
        <v>1300</v>
      </c>
      <c r="G5" s="22">
        <f t="shared" si="0"/>
        <v>46800</v>
      </c>
      <c r="H5" s="24"/>
    </row>
    <row r="6" ht="77" customHeight="1" spans="1:8">
      <c r="A6" s="19">
        <v>3</v>
      </c>
      <c r="B6" s="21" t="s">
        <v>467</v>
      </c>
      <c r="C6" s="25" t="s">
        <v>468</v>
      </c>
      <c r="D6" s="19" t="s">
        <v>247</v>
      </c>
      <c r="E6" s="19">
        <v>36</v>
      </c>
      <c r="F6" s="22">
        <v>1500</v>
      </c>
      <c r="G6" s="22">
        <f t="shared" si="0"/>
        <v>54000</v>
      </c>
      <c r="H6" s="24"/>
    </row>
    <row r="7" ht="77" customHeight="1" spans="1:8">
      <c r="A7" s="19">
        <v>4</v>
      </c>
      <c r="B7" s="21" t="s">
        <v>469</v>
      </c>
      <c r="C7" s="25"/>
      <c r="D7" s="19" t="s">
        <v>424</v>
      </c>
      <c r="E7" s="19">
        <v>36</v>
      </c>
      <c r="F7" s="22">
        <v>800</v>
      </c>
      <c r="G7" s="22">
        <f t="shared" si="0"/>
        <v>28800</v>
      </c>
      <c r="H7" s="24"/>
    </row>
    <row r="8" ht="77" customHeight="1" spans="1:8">
      <c r="A8" s="19">
        <v>5</v>
      </c>
      <c r="B8" s="21" t="s">
        <v>470</v>
      </c>
      <c r="C8" s="21"/>
      <c r="D8" s="19" t="s">
        <v>471</v>
      </c>
      <c r="E8" s="19">
        <v>36</v>
      </c>
      <c r="F8" s="22">
        <v>1500</v>
      </c>
      <c r="G8" s="22">
        <f t="shared" ref="G8" si="1">E8*F8</f>
        <v>54000</v>
      </c>
      <c r="H8" s="26"/>
    </row>
    <row r="9" customHeight="1" spans="1:8">
      <c r="A9" s="27" t="s">
        <v>479</v>
      </c>
      <c r="B9" s="27"/>
      <c r="C9" s="28"/>
      <c r="D9" s="29"/>
      <c r="E9" s="30"/>
      <c r="F9" s="31"/>
      <c r="G9" s="32">
        <f>SUM(G4:G8)</f>
        <v>1728000</v>
      </c>
      <c r="H9" s="31"/>
    </row>
  </sheetData>
  <mergeCells count="4">
    <mergeCell ref="A1:H1"/>
    <mergeCell ref="B3:C3"/>
    <mergeCell ref="A9:B9"/>
    <mergeCell ref="H4:H8"/>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zoomScale="160" zoomScaleNormal="160" workbookViewId="0">
      <selection activeCell="F3" sqref="F3"/>
    </sheetView>
  </sheetViews>
  <sheetFormatPr defaultColWidth="9" defaultRowHeight="14.25" outlineLevelRow="3" outlineLevelCol="7"/>
  <cols>
    <col min="1" max="1" width="4.875" style="1" customWidth="1"/>
    <col min="2" max="2" width="8.5" style="34" customWidth="1"/>
    <col min="3" max="3" width="66.75" style="35" customWidth="1"/>
    <col min="4" max="4" width="4.875" style="1" customWidth="1"/>
    <col min="5" max="5" width="5.625" style="36" customWidth="1"/>
    <col min="6" max="6" width="10.25" style="37" customWidth="1"/>
    <col min="7" max="7" width="12.75" style="37" customWidth="1"/>
    <col min="8" max="8" width="9" style="38" customWidth="1"/>
    <col min="9" max="9" width="7.5" style="35" customWidth="1"/>
    <col min="10" max="15" width="9" style="35" customWidth="1"/>
    <col min="16" max="16384" width="9" style="35"/>
  </cols>
  <sheetData>
    <row r="1" ht="18.75" spans="1:8">
      <c r="A1" s="39" t="s">
        <v>472</v>
      </c>
      <c r="B1" s="40"/>
      <c r="C1" s="40"/>
      <c r="D1" s="40"/>
      <c r="E1" s="40"/>
      <c r="F1" s="40"/>
      <c r="G1" s="40"/>
      <c r="H1" s="41"/>
    </row>
    <row r="2" s="1" customFormat="1" ht="24" spans="1:8">
      <c r="A2" s="10" t="s">
        <v>1</v>
      </c>
      <c r="B2" s="11" t="s">
        <v>473</v>
      </c>
      <c r="C2" s="10" t="s">
        <v>474</v>
      </c>
      <c r="D2" s="10" t="s">
        <v>4</v>
      </c>
      <c r="E2" s="11" t="s">
        <v>5</v>
      </c>
      <c r="F2" s="12" t="s">
        <v>475</v>
      </c>
      <c r="G2" s="12" t="s">
        <v>476</v>
      </c>
      <c r="H2" s="13" t="s">
        <v>477</v>
      </c>
    </row>
    <row r="3" s="33" customFormat="1" ht="195" customHeight="1" spans="1:8">
      <c r="A3" s="42">
        <v>1</v>
      </c>
      <c r="B3" s="259" t="s">
        <v>8</v>
      </c>
      <c r="C3" s="43" t="s">
        <v>9</v>
      </c>
      <c r="D3" s="42" t="s">
        <v>10</v>
      </c>
      <c r="E3" s="44">
        <v>150</v>
      </c>
      <c r="F3" s="45">
        <v>450</v>
      </c>
      <c r="G3" s="260">
        <f>F3*E3</f>
        <v>67500</v>
      </c>
      <c r="H3" s="43" t="s">
        <v>478</v>
      </c>
    </row>
    <row r="4" ht="28" customHeight="1" spans="1:8">
      <c r="A4" s="214" t="s">
        <v>479</v>
      </c>
      <c r="B4" s="215"/>
      <c r="C4" s="70"/>
      <c r="D4" s="71"/>
      <c r="E4" s="72"/>
      <c r="F4" s="73"/>
      <c r="G4" s="74">
        <f>SUM(G3)</f>
        <v>67500</v>
      </c>
      <c r="H4" s="73"/>
    </row>
  </sheetData>
  <mergeCells count="2">
    <mergeCell ref="A1:H1"/>
    <mergeCell ref="A4:B4"/>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zoomScale="160" zoomScaleNormal="160" workbookViewId="0">
      <selection activeCell="H3" sqref="H3"/>
    </sheetView>
  </sheetViews>
  <sheetFormatPr defaultColWidth="9" defaultRowHeight="14.25" outlineLevelRow="3" outlineLevelCol="7"/>
  <cols>
    <col min="1" max="1" width="4.875" style="1" customWidth="1"/>
    <col min="2" max="2" width="6.375" style="34" customWidth="1"/>
    <col min="3" max="3" width="64" style="35" customWidth="1"/>
    <col min="4" max="4" width="4.875" style="1" customWidth="1"/>
    <col min="5" max="5" width="6.875" style="36" customWidth="1"/>
    <col min="6" max="6" width="11.25" style="37" customWidth="1"/>
    <col min="7" max="7" width="14.625" style="37" customWidth="1"/>
    <col min="8" max="8" width="10.625" style="38" customWidth="1"/>
    <col min="9" max="9" width="7.5" style="35" customWidth="1"/>
    <col min="10" max="15" width="9" style="35" customWidth="1"/>
    <col min="16" max="16384" width="9" style="35"/>
  </cols>
  <sheetData>
    <row r="1" ht="18.75" spans="1:8">
      <c r="A1" s="39" t="s">
        <v>480</v>
      </c>
      <c r="B1" s="40"/>
      <c r="C1" s="40"/>
      <c r="D1" s="40"/>
      <c r="E1" s="40"/>
      <c r="F1" s="40"/>
      <c r="G1" s="40"/>
      <c r="H1" s="41"/>
    </row>
    <row r="2" s="1" customFormat="1" ht="24" spans="1:8">
      <c r="A2" s="10" t="s">
        <v>1</v>
      </c>
      <c r="B2" s="11" t="s">
        <v>473</v>
      </c>
      <c r="C2" s="10" t="s">
        <v>474</v>
      </c>
      <c r="D2" s="10" t="s">
        <v>4</v>
      </c>
      <c r="E2" s="11" t="s">
        <v>5</v>
      </c>
      <c r="F2" s="12" t="s">
        <v>481</v>
      </c>
      <c r="G2" s="12" t="s">
        <v>482</v>
      </c>
      <c r="H2" s="13" t="s">
        <v>477</v>
      </c>
    </row>
    <row r="3" s="33" customFormat="1" ht="276" spans="1:8">
      <c r="A3" s="42">
        <v>1</v>
      </c>
      <c r="B3" s="259" t="s">
        <v>13</v>
      </c>
      <c r="C3" s="43" t="s">
        <v>14</v>
      </c>
      <c r="D3" s="42" t="s">
        <v>15</v>
      </c>
      <c r="E3" s="44">
        <v>1233</v>
      </c>
      <c r="F3" s="45">
        <v>240</v>
      </c>
      <c r="G3" s="260">
        <f>F3*E3</f>
        <v>295920</v>
      </c>
      <c r="H3" s="43" t="s">
        <v>483</v>
      </c>
    </row>
    <row r="4" ht="13.5" spans="1:8">
      <c r="A4" s="214" t="s">
        <v>479</v>
      </c>
      <c r="B4" s="215"/>
      <c r="C4" s="70"/>
      <c r="D4" s="71"/>
      <c r="E4" s="72"/>
      <c r="F4" s="73"/>
      <c r="G4" s="74">
        <f>SUM(G3)</f>
        <v>295920</v>
      </c>
      <c r="H4" s="73"/>
    </row>
  </sheetData>
  <mergeCells count="2">
    <mergeCell ref="A1:H1"/>
    <mergeCell ref="A4:B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L16"/>
  <sheetViews>
    <sheetView zoomScale="145" zoomScaleNormal="145" workbookViewId="0">
      <pane ySplit="2" topLeftCell="A5" activePane="bottomLeft" state="frozenSplit"/>
      <selection/>
      <selection pane="bottomLeft" activeCell="B3" sqref="B3:G8"/>
    </sheetView>
  </sheetViews>
  <sheetFormatPr defaultColWidth="9" defaultRowHeight="19.5" customHeight="1"/>
  <cols>
    <col min="1" max="1" width="5.5" style="239" customWidth="1"/>
    <col min="2" max="2" width="13.5" style="241" customWidth="1"/>
    <col min="3" max="3" width="40.75" style="242" customWidth="1"/>
    <col min="4" max="4" width="5.5" style="239" customWidth="1"/>
    <col min="5" max="5" width="7" style="243" customWidth="1"/>
    <col min="6" max="6" width="11.625" style="244" customWidth="1"/>
    <col min="7" max="7" width="11.25" style="244" customWidth="1"/>
    <col min="8" max="8" width="3.75" style="245" customWidth="1"/>
    <col min="9" max="9" width="6.5" style="246" customWidth="1"/>
    <col min="10" max="10" width="25.125" style="245" customWidth="1"/>
    <col min="11" max="11" width="9" style="245"/>
    <col min="12" max="12" width="9" style="247"/>
    <col min="13" max="16384" width="9" style="245"/>
  </cols>
  <sheetData>
    <row r="1" customHeight="1" spans="1:9">
      <c r="A1" s="248" t="s">
        <v>484</v>
      </c>
      <c r="B1" s="248"/>
      <c r="C1" s="248"/>
      <c r="D1" s="248"/>
      <c r="E1" s="248"/>
      <c r="F1" s="248"/>
      <c r="G1" s="248"/>
      <c r="I1" s="245"/>
    </row>
    <row r="2" s="239" customFormat="1" customHeight="1" spans="1:12">
      <c r="A2" s="10" t="s">
        <v>1</v>
      </c>
      <c r="B2" s="11" t="s">
        <v>473</v>
      </c>
      <c r="C2" s="10" t="s">
        <v>474</v>
      </c>
      <c r="D2" s="10" t="s">
        <v>4</v>
      </c>
      <c r="E2" s="11" t="s">
        <v>5</v>
      </c>
      <c r="F2" s="12" t="s">
        <v>481</v>
      </c>
      <c r="G2" s="12" t="s">
        <v>482</v>
      </c>
      <c r="L2" s="255"/>
    </row>
    <row r="3" ht="89" customHeight="1" spans="1:12">
      <c r="A3" s="249">
        <v>1</v>
      </c>
      <c r="B3" s="249" t="s">
        <v>18</v>
      </c>
      <c r="C3" s="250" t="s">
        <v>19</v>
      </c>
      <c r="D3" s="249" t="s">
        <v>20</v>
      </c>
      <c r="E3" s="249">
        <v>1</v>
      </c>
      <c r="F3" s="251">
        <v>4180</v>
      </c>
      <c r="G3" s="251">
        <f>E3*F3</f>
        <v>4180</v>
      </c>
      <c r="I3" s="245"/>
      <c r="L3" s="245"/>
    </row>
    <row r="4" ht="61" customHeight="1" spans="1:12">
      <c r="A4" s="249">
        <v>2</v>
      </c>
      <c r="B4" s="249" t="s">
        <v>21</v>
      </c>
      <c r="C4" s="250" t="s">
        <v>22</v>
      </c>
      <c r="D4" s="249" t="s">
        <v>20</v>
      </c>
      <c r="E4" s="249">
        <v>1</v>
      </c>
      <c r="F4" s="251">
        <v>4200</v>
      </c>
      <c r="G4" s="251">
        <f t="shared" ref="G4:G8" si="0">E4*F4</f>
        <v>4200</v>
      </c>
      <c r="L4" s="245"/>
    </row>
    <row r="5" ht="61" customHeight="1" spans="1:10">
      <c r="A5" s="249">
        <v>3</v>
      </c>
      <c r="B5" s="250" t="s">
        <v>23</v>
      </c>
      <c r="C5" s="250" t="s">
        <v>24</v>
      </c>
      <c r="D5" s="249" t="s">
        <v>20</v>
      </c>
      <c r="E5" s="249">
        <v>1</v>
      </c>
      <c r="F5" s="251">
        <v>1200</v>
      </c>
      <c r="G5" s="251">
        <f t="shared" si="0"/>
        <v>1200</v>
      </c>
      <c r="J5" s="246"/>
    </row>
    <row r="6" ht="61" customHeight="1" spans="1:10">
      <c r="A6" s="249">
        <v>4</v>
      </c>
      <c r="B6" s="250" t="s">
        <v>25</v>
      </c>
      <c r="C6" s="250" t="s">
        <v>26</v>
      </c>
      <c r="D6" s="249" t="s">
        <v>20</v>
      </c>
      <c r="E6" s="249">
        <v>2</v>
      </c>
      <c r="F6" s="251">
        <v>700</v>
      </c>
      <c r="G6" s="251">
        <f t="shared" si="0"/>
        <v>1400</v>
      </c>
      <c r="J6" s="246"/>
    </row>
    <row r="7" ht="56" customHeight="1" spans="1:10">
      <c r="A7" s="249">
        <v>5</v>
      </c>
      <c r="B7" s="250" t="s">
        <v>27</v>
      </c>
      <c r="C7" s="250" t="s">
        <v>28</v>
      </c>
      <c r="D7" s="249" t="s">
        <v>20</v>
      </c>
      <c r="E7" s="249">
        <v>1</v>
      </c>
      <c r="F7" s="251">
        <v>500</v>
      </c>
      <c r="G7" s="251">
        <f t="shared" si="0"/>
        <v>500</v>
      </c>
      <c r="J7" s="246"/>
    </row>
    <row r="8" ht="100" customHeight="1" spans="1:11">
      <c r="A8" s="249">
        <v>6</v>
      </c>
      <c r="B8" s="249" t="s">
        <v>29</v>
      </c>
      <c r="C8" s="252" t="s">
        <v>30</v>
      </c>
      <c r="D8" s="253" t="s">
        <v>15</v>
      </c>
      <c r="E8" s="253">
        <v>1</v>
      </c>
      <c r="F8" s="254">
        <v>60000</v>
      </c>
      <c r="G8" s="251">
        <f t="shared" si="0"/>
        <v>60000</v>
      </c>
      <c r="J8" s="256" t="s">
        <v>485</v>
      </c>
      <c r="K8" s="257" t="s">
        <v>486</v>
      </c>
    </row>
    <row r="9" customHeight="1" spans="1:9">
      <c r="A9" s="214" t="s">
        <v>479</v>
      </c>
      <c r="B9" s="215"/>
      <c r="C9" s="70"/>
      <c r="D9" s="71"/>
      <c r="E9" s="72"/>
      <c r="F9" s="73"/>
      <c r="G9" s="74">
        <f>SUM(G3:G8)</f>
        <v>71480</v>
      </c>
      <c r="I9" s="245"/>
    </row>
    <row r="10" customHeight="1" spans="1:9">
      <c r="A10" s="245"/>
      <c r="B10" s="246"/>
      <c r="C10" s="245"/>
      <c r="D10" s="245"/>
      <c r="E10" s="245"/>
      <c r="F10" s="245"/>
      <c r="G10" s="245"/>
      <c r="I10" s="245"/>
    </row>
    <row r="11" customHeight="1" spans="1:9">
      <c r="A11" s="245"/>
      <c r="B11" s="246"/>
      <c r="C11" s="245"/>
      <c r="D11" s="245"/>
      <c r="E11" s="245"/>
      <c r="F11" s="245"/>
      <c r="G11" s="245"/>
      <c r="I11" s="245"/>
    </row>
    <row r="12" customHeight="1" spans="1:9">
      <c r="A12" s="245"/>
      <c r="B12" s="246"/>
      <c r="C12" s="245"/>
      <c r="D12" s="245"/>
      <c r="E12" s="245"/>
      <c r="F12" s="245"/>
      <c r="G12" s="245"/>
      <c r="I12" s="245"/>
    </row>
    <row r="13" customHeight="1" spans="1:9">
      <c r="A13" s="245"/>
      <c r="B13" s="246"/>
      <c r="C13" s="245"/>
      <c r="D13" s="245"/>
      <c r="E13" s="245"/>
      <c r="F13" s="245"/>
      <c r="G13" s="245"/>
      <c r="I13" s="245"/>
    </row>
    <row r="14" customHeight="1" spans="1:9">
      <c r="A14" s="245"/>
      <c r="B14" s="246"/>
      <c r="C14" s="245"/>
      <c r="D14" s="245"/>
      <c r="E14" s="245"/>
      <c r="F14" s="245"/>
      <c r="G14" s="245"/>
      <c r="I14" s="245"/>
    </row>
    <row r="15" customHeight="1" spans="1:9">
      <c r="A15" s="245"/>
      <c r="B15" s="246"/>
      <c r="C15" s="245"/>
      <c r="D15" s="245"/>
      <c r="E15" s="245"/>
      <c r="F15" s="245"/>
      <c r="G15" s="245"/>
      <c r="I15" s="245"/>
    </row>
    <row r="16" s="240" customFormat="1" customHeight="1" spans="2:12">
      <c r="B16" s="246"/>
      <c r="L16" s="258"/>
    </row>
  </sheetData>
  <mergeCells count="2">
    <mergeCell ref="A1:G1"/>
    <mergeCell ref="A9:B9"/>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36"/>
  <sheetViews>
    <sheetView zoomScale="130" zoomScaleNormal="130" workbookViewId="0">
      <pane ySplit="2" topLeftCell="A3" activePane="bottomLeft" state="frozenSplit"/>
      <selection/>
      <selection pane="bottomLeft" activeCell="B3" sqref="B3:G9"/>
    </sheetView>
  </sheetViews>
  <sheetFormatPr defaultColWidth="9" defaultRowHeight="14.25"/>
  <cols>
    <col min="1" max="1" width="4.5" style="1" customWidth="1"/>
    <col min="2" max="2" width="11.875" style="34" customWidth="1"/>
    <col min="3" max="3" width="46.625" style="218" customWidth="1"/>
    <col min="4" max="4" width="5.375" style="1" customWidth="1"/>
    <col min="5" max="5" width="5.5" style="36" customWidth="1"/>
    <col min="6" max="6" width="9" style="219" customWidth="1"/>
    <col min="7" max="7" width="10" style="219" customWidth="1"/>
    <col min="8" max="9" width="9" style="35" customWidth="1"/>
    <col min="10" max="16384" width="9" style="35"/>
  </cols>
  <sheetData>
    <row r="1" ht="28.5" customHeight="1" spans="1:7">
      <c r="A1" s="210" t="s">
        <v>487</v>
      </c>
      <c r="B1" s="210"/>
      <c r="C1" s="210"/>
      <c r="D1" s="210"/>
      <c r="E1" s="210"/>
      <c r="F1" s="210"/>
      <c r="G1" s="210"/>
    </row>
    <row r="2" s="1" customFormat="1" ht="26.25" customHeight="1" spans="1:7">
      <c r="A2" s="10" t="s">
        <v>1</v>
      </c>
      <c r="B2" s="11" t="s">
        <v>473</v>
      </c>
      <c r="C2" s="10" t="s">
        <v>474</v>
      </c>
      <c r="D2" s="10" t="s">
        <v>5</v>
      </c>
      <c r="E2" s="11" t="s">
        <v>4</v>
      </c>
      <c r="F2" s="12" t="s">
        <v>481</v>
      </c>
      <c r="G2" s="12" t="s">
        <v>482</v>
      </c>
    </row>
    <row r="3" ht="67.5" spans="1:7">
      <c r="A3" s="220">
        <v>1</v>
      </c>
      <c r="B3" s="221" t="s">
        <v>18</v>
      </c>
      <c r="C3" s="221" t="s">
        <v>19</v>
      </c>
      <c r="D3" s="222" t="s">
        <v>20</v>
      </c>
      <c r="E3" s="222">
        <v>6</v>
      </c>
      <c r="F3" s="223">
        <v>4180</v>
      </c>
      <c r="G3" s="224">
        <f>E3*F3</f>
        <v>25080</v>
      </c>
    </row>
    <row r="4" ht="56.25" spans="1:7">
      <c r="A4" s="220">
        <v>2</v>
      </c>
      <c r="B4" s="221" t="s">
        <v>21</v>
      </c>
      <c r="C4" s="225" t="s">
        <v>22</v>
      </c>
      <c r="D4" s="222" t="s">
        <v>20</v>
      </c>
      <c r="E4" s="222">
        <v>4</v>
      </c>
      <c r="F4" s="223">
        <v>4200</v>
      </c>
      <c r="G4" s="224">
        <f t="shared" ref="G4:G9" si="0">E4*F4</f>
        <v>16800</v>
      </c>
    </row>
    <row r="5" ht="67.5" spans="1:9">
      <c r="A5" s="220">
        <v>3</v>
      </c>
      <c r="B5" s="221" t="s">
        <v>31</v>
      </c>
      <c r="C5" s="226" t="s">
        <v>32</v>
      </c>
      <c r="D5" s="222" t="s">
        <v>20</v>
      </c>
      <c r="E5" s="222">
        <v>1</v>
      </c>
      <c r="F5" s="223">
        <v>6850</v>
      </c>
      <c r="G5" s="224">
        <f t="shared" si="0"/>
        <v>6850</v>
      </c>
      <c r="H5" s="227"/>
      <c r="I5" s="227"/>
    </row>
    <row r="6" ht="45" spans="1:8">
      <c r="A6" s="220">
        <v>4</v>
      </c>
      <c r="B6" s="221" t="s">
        <v>33</v>
      </c>
      <c r="C6" s="221" t="s">
        <v>34</v>
      </c>
      <c r="D6" s="222" t="s">
        <v>35</v>
      </c>
      <c r="E6" s="222">
        <v>1000</v>
      </c>
      <c r="F6" s="223">
        <v>18.5</v>
      </c>
      <c r="G6" s="224">
        <f t="shared" si="0"/>
        <v>18500</v>
      </c>
      <c r="H6" s="227"/>
    </row>
    <row r="7" s="33" customFormat="1" ht="33.75" spans="1:8">
      <c r="A7" s="220">
        <v>5</v>
      </c>
      <c r="B7" s="221" t="s">
        <v>36</v>
      </c>
      <c r="C7" s="221" t="s">
        <v>37</v>
      </c>
      <c r="D7" s="222" t="s">
        <v>35</v>
      </c>
      <c r="E7" s="222">
        <v>1000</v>
      </c>
      <c r="F7" s="223">
        <v>8.8</v>
      </c>
      <c r="G7" s="224">
        <f t="shared" si="0"/>
        <v>8800</v>
      </c>
      <c r="H7" s="228"/>
    </row>
    <row r="8" s="33" customFormat="1" ht="33.75" spans="1:8">
      <c r="A8" s="220">
        <v>6</v>
      </c>
      <c r="B8" s="221" t="s">
        <v>38</v>
      </c>
      <c r="C8" s="221" t="s">
        <v>39</v>
      </c>
      <c r="D8" s="222" t="s">
        <v>40</v>
      </c>
      <c r="E8" s="222">
        <v>1000</v>
      </c>
      <c r="F8" s="223">
        <v>3.5</v>
      </c>
      <c r="G8" s="224">
        <f t="shared" si="0"/>
        <v>3500</v>
      </c>
      <c r="H8" s="228"/>
    </row>
    <row r="9" s="33" customFormat="1" ht="33.75" spans="1:8">
      <c r="A9" s="220">
        <v>7</v>
      </c>
      <c r="B9" s="221" t="s">
        <v>41</v>
      </c>
      <c r="C9" s="221" t="s">
        <v>42</v>
      </c>
      <c r="D9" s="222" t="s">
        <v>43</v>
      </c>
      <c r="E9" s="222">
        <v>1000</v>
      </c>
      <c r="F9" s="223">
        <v>1.95</v>
      </c>
      <c r="G9" s="224">
        <f t="shared" si="0"/>
        <v>1950</v>
      </c>
      <c r="H9" s="228"/>
    </row>
    <row r="10" s="33" customFormat="1" customHeight="1" spans="1:9">
      <c r="A10" s="214" t="s">
        <v>479</v>
      </c>
      <c r="B10" s="215"/>
      <c r="C10" s="229"/>
      <c r="D10" s="230"/>
      <c r="E10" s="231"/>
      <c r="F10" s="232"/>
      <c r="G10" s="233">
        <f>SUM(G3:G9)</f>
        <v>81480</v>
      </c>
      <c r="H10" s="228"/>
      <c r="I10" s="228"/>
    </row>
    <row r="11" spans="1:9">
      <c r="A11" s="234"/>
      <c r="B11" s="235"/>
      <c r="C11" s="236"/>
      <c r="D11" s="234"/>
      <c r="E11" s="237"/>
      <c r="F11" s="238"/>
      <c r="G11" s="238"/>
      <c r="H11" s="227"/>
      <c r="I11" s="227"/>
    </row>
    <row r="12" spans="1:9">
      <c r="A12" s="234"/>
      <c r="B12" s="235"/>
      <c r="C12" s="236"/>
      <c r="D12" s="234"/>
      <c r="E12" s="237"/>
      <c r="F12" s="238"/>
      <c r="G12" s="238"/>
      <c r="H12" s="227"/>
      <c r="I12" s="227"/>
    </row>
    <row r="13" spans="1:9">
      <c r="A13" s="234"/>
      <c r="B13" s="235"/>
      <c r="C13" s="236"/>
      <c r="D13" s="234"/>
      <c r="E13" s="237"/>
      <c r="F13" s="238"/>
      <c r="G13" s="238"/>
      <c r="H13" s="227"/>
      <c r="I13" s="227"/>
    </row>
    <row r="14" spans="1:9">
      <c r="A14" s="234"/>
      <c r="B14" s="235"/>
      <c r="C14" s="236"/>
      <c r="D14" s="234"/>
      <c r="E14" s="237"/>
      <c r="F14" s="238"/>
      <c r="G14" s="238"/>
      <c r="H14" s="227"/>
      <c r="I14" s="227"/>
    </row>
    <row r="15" spans="1:9">
      <c r="A15" s="234"/>
      <c r="B15" s="235"/>
      <c r="C15" s="236"/>
      <c r="D15" s="234"/>
      <c r="E15" s="237"/>
      <c r="F15" s="238"/>
      <c r="G15" s="238"/>
      <c r="H15" s="227"/>
      <c r="I15" s="227"/>
    </row>
    <row r="16" spans="1:9">
      <c r="A16" s="234"/>
      <c r="B16" s="235"/>
      <c r="C16" s="236"/>
      <c r="D16" s="234"/>
      <c r="E16" s="237"/>
      <c r="F16" s="238"/>
      <c r="G16" s="238"/>
      <c r="H16" s="227"/>
      <c r="I16" s="227"/>
    </row>
    <row r="17" spans="1:9">
      <c r="A17" s="234"/>
      <c r="B17" s="235"/>
      <c r="C17" s="236"/>
      <c r="D17" s="234"/>
      <c r="E17" s="237"/>
      <c r="F17" s="238"/>
      <c r="G17" s="238"/>
      <c r="H17" s="227"/>
      <c r="I17" s="227"/>
    </row>
    <row r="18" spans="1:9">
      <c r="A18" s="234"/>
      <c r="B18" s="235"/>
      <c r="C18" s="236"/>
      <c r="D18" s="234"/>
      <c r="E18" s="237"/>
      <c r="F18" s="238"/>
      <c r="G18" s="238"/>
      <c r="H18" s="227"/>
      <c r="I18" s="227"/>
    </row>
    <row r="19" spans="1:9">
      <c r="A19" s="234"/>
      <c r="B19" s="235"/>
      <c r="C19" s="236"/>
      <c r="D19" s="234"/>
      <c r="E19" s="237"/>
      <c r="F19" s="238"/>
      <c r="G19" s="238"/>
      <c r="H19" s="227"/>
      <c r="I19" s="227"/>
    </row>
    <row r="20" spans="1:9">
      <c r="A20" s="234"/>
      <c r="B20" s="235"/>
      <c r="C20" s="236"/>
      <c r="D20" s="234"/>
      <c r="E20" s="237"/>
      <c r="F20" s="238"/>
      <c r="G20" s="238"/>
      <c r="H20" s="227"/>
      <c r="I20" s="227"/>
    </row>
    <row r="21" spans="1:9">
      <c r="A21" s="234"/>
      <c r="B21" s="235"/>
      <c r="C21" s="236"/>
      <c r="D21" s="234"/>
      <c r="E21" s="237"/>
      <c r="F21" s="238"/>
      <c r="G21" s="238"/>
      <c r="H21" s="227"/>
      <c r="I21" s="227"/>
    </row>
    <row r="22" spans="1:9">
      <c r="A22" s="234"/>
      <c r="B22" s="235"/>
      <c r="C22" s="236"/>
      <c r="D22" s="234"/>
      <c r="E22" s="237"/>
      <c r="F22" s="238"/>
      <c r="G22" s="238"/>
      <c r="H22" s="227"/>
      <c r="I22" s="227"/>
    </row>
    <row r="23" spans="1:9">
      <c r="A23" s="234"/>
      <c r="B23" s="235"/>
      <c r="C23" s="236"/>
      <c r="D23" s="234"/>
      <c r="E23" s="237"/>
      <c r="F23" s="238"/>
      <c r="G23" s="238"/>
      <c r="H23" s="227"/>
      <c r="I23" s="227"/>
    </row>
    <row r="24" s="209" customFormat="1" spans="1:7">
      <c r="A24" s="234"/>
      <c r="B24" s="235"/>
      <c r="C24" s="236"/>
      <c r="D24" s="234"/>
      <c r="E24" s="237"/>
      <c r="F24" s="238"/>
      <c r="G24" s="238"/>
    </row>
    <row r="25" spans="1:7">
      <c r="A25" s="234"/>
      <c r="B25" s="235"/>
      <c r="C25" s="236"/>
      <c r="D25" s="234"/>
      <c r="E25" s="237"/>
      <c r="F25" s="238"/>
      <c r="G25" s="238"/>
    </row>
    <row r="26" spans="1:7">
      <c r="A26" s="234"/>
      <c r="B26" s="235"/>
      <c r="C26" s="236"/>
      <c r="D26" s="234"/>
      <c r="E26" s="237"/>
      <c r="F26" s="238"/>
      <c r="G26" s="238"/>
    </row>
    <row r="27" spans="1:7">
      <c r="A27" s="234"/>
      <c r="B27" s="235"/>
      <c r="C27" s="236"/>
      <c r="D27" s="234"/>
      <c r="E27" s="237"/>
      <c r="F27" s="238"/>
      <c r="G27" s="238"/>
    </row>
    <row r="28" spans="1:7">
      <c r="A28" s="234"/>
      <c r="B28" s="235"/>
      <c r="C28" s="236"/>
      <c r="D28" s="234"/>
      <c r="E28" s="237"/>
      <c r="F28" s="238"/>
      <c r="G28" s="238"/>
    </row>
    <row r="29" spans="1:7">
      <c r="A29" s="234"/>
      <c r="B29" s="235"/>
      <c r="C29" s="236"/>
      <c r="D29" s="234"/>
      <c r="E29" s="237"/>
      <c r="F29" s="238"/>
      <c r="G29" s="238"/>
    </row>
    <row r="30" spans="1:7">
      <c r="A30" s="234"/>
      <c r="B30" s="235"/>
      <c r="C30" s="236"/>
      <c r="D30" s="234"/>
      <c r="E30" s="237"/>
      <c r="F30" s="238"/>
      <c r="G30" s="238"/>
    </row>
    <row r="31" spans="1:7">
      <c r="A31" s="234"/>
      <c r="B31" s="235"/>
      <c r="C31" s="236"/>
      <c r="D31" s="234"/>
      <c r="E31" s="237"/>
      <c r="F31" s="238"/>
      <c r="G31" s="238"/>
    </row>
    <row r="32" spans="1:7">
      <c r="A32" s="234"/>
      <c r="B32" s="235"/>
      <c r="C32" s="236"/>
      <c r="D32" s="234"/>
      <c r="E32" s="237"/>
      <c r="F32" s="238"/>
      <c r="G32" s="238"/>
    </row>
    <row r="33" spans="1:7">
      <c r="A33" s="234"/>
      <c r="B33" s="235"/>
      <c r="C33" s="236"/>
      <c r="D33" s="234"/>
      <c r="E33" s="237"/>
      <c r="F33" s="238"/>
      <c r="G33" s="238"/>
    </row>
    <row r="34" spans="1:7">
      <c r="A34" s="234"/>
      <c r="B34" s="235"/>
      <c r="C34" s="236"/>
      <c r="D34" s="234"/>
      <c r="E34" s="237"/>
      <c r="F34" s="238"/>
      <c r="G34" s="238"/>
    </row>
    <row r="35" spans="1:7">
      <c r="A35" s="234"/>
      <c r="B35" s="235"/>
      <c r="C35" s="236"/>
      <c r="D35" s="234"/>
      <c r="E35" s="237"/>
      <c r="F35" s="238"/>
      <c r="G35" s="238"/>
    </row>
    <row r="36" spans="1:7">
      <c r="A36" s="234"/>
      <c r="B36" s="235"/>
      <c r="C36" s="236"/>
      <c r="D36" s="234"/>
      <c r="E36" s="237"/>
      <c r="F36" s="238"/>
      <c r="G36" s="238"/>
    </row>
  </sheetData>
  <mergeCells count="2">
    <mergeCell ref="A1:G1"/>
    <mergeCell ref="A10:B10"/>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zoomScale="130" zoomScaleNormal="130" workbookViewId="0">
      <selection activeCell="B3" sqref="B3:G3"/>
    </sheetView>
  </sheetViews>
  <sheetFormatPr defaultColWidth="9" defaultRowHeight="14.25" outlineLevelRow="3" outlineLevelCol="7"/>
  <cols>
    <col min="1" max="1" width="5.25" style="1" customWidth="1"/>
    <col min="2" max="2" width="9.375" style="34" customWidth="1"/>
    <col min="3" max="3" width="71.875" style="35" customWidth="1"/>
    <col min="4" max="4" width="4.75" style="1" customWidth="1"/>
    <col min="5" max="5" width="5.5" style="36" customWidth="1"/>
    <col min="6" max="6" width="10.5" style="37" customWidth="1"/>
    <col min="7" max="8" width="14.5" style="37" customWidth="1"/>
    <col min="9" max="9" width="7.25" style="35" customWidth="1"/>
    <col min="10" max="13" width="9" style="35" customWidth="1"/>
    <col min="14" max="16384" width="9" style="35"/>
  </cols>
  <sheetData>
    <row r="1" ht="18.75" customHeight="1" spans="1:8">
      <c r="A1" s="210" t="s">
        <v>488</v>
      </c>
      <c r="B1" s="210"/>
      <c r="C1" s="210"/>
      <c r="D1" s="210"/>
      <c r="E1" s="210"/>
      <c r="F1" s="210"/>
      <c r="G1" s="210"/>
      <c r="H1" s="210"/>
    </row>
    <row r="2" s="1" customFormat="1" ht="27" spans="1:8">
      <c r="A2" s="211" t="s">
        <v>1</v>
      </c>
      <c r="B2" s="11" t="s">
        <v>473</v>
      </c>
      <c r="C2" s="10" t="s">
        <v>474</v>
      </c>
      <c r="D2" s="211" t="s">
        <v>4</v>
      </c>
      <c r="E2" s="211" t="s">
        <v>5</v>
      </c>
      <c r="F2" s="211" t="s">
        <v>481</v>
      </c>
      <c r="G2" s="211" t="s">
        <v>482</v>
      </c>
      <c r="H2" s="13" t="s">
        <v>477</v>
      </c>
    </row>
    <row r="3" s="33" customFormat="1" ht="312" spans="1:8">
      <c r="A3" s="212">
        <v>1</v>
      </c>
      <c r="B3" s="212" t="s">
        <v>45</v>
      </c>
      <c r="C3" s="197" t="s">
        <v>46</v>
      </c>
      <c r="D3" s="212" t="s">
        <v>20</v>
      </c>
      <c r="E3" s="212">
        <v>9</v>
      </c>
      <c r="F3" s="213">
        <v>6000</v>
      </c>
      <c r="G3" s="213">
        <f>F3*E3</f>
        <v>54000</v>
      </c>
      <c r="H3" s="43" t="s">
        <v>478</v>
      </c>
    </row>
    <row r="4" s="209" customFormat="1" spans="1:8">
      <c r="A4" s="214" t="s">
        <v>479</v>
      </c>
      <c r="B4" s="215"/>
      <c r="C4" s="211"/>
      <c r="D4" s="211"/>
      <c r="E4" s="211"/>
      <c r="F4" s="216"/>
      <c r="G4" s="217">
        <f>SUM(G3:G3)</f>
        <v>54000</v>
      </c>
      <c r="H4" s="217"/>
    </row>
  </sheetData>
  <mergeCells count="2">
    <mergeCell ref="A1:H1"/>
    <mergeCell ref="A4:B4"/>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121"/>
  <sheetViews>
    <sheetView zoomScale="160" zoomScaleNormal="160" workbookViewId="0">
      <pane ySplit="4" topLeftCell="A112" activePane="bottomLeft" state="frozenSplit"/>
      <selection/>
      <selection pane="bottomLeft" activeCell="E5" sqref="E5:E120"/>
    </sheetView>
  </sheetViews>
  <sheetFormatPr defaultColWidth="9" defaultRowHeight="17.1" customHeight="1"/>
  <cols>
    <col min="1" max="1" width="5.25" style="78" customWidth="1"/>
    <col min="2" max="2" width="11.875" style="184" customWidth="1"/>
    <col min="3" max="3" width="9.75" style="78" customWidth="1"/>
    <col min="4" max="4" width="5.25" style="78" customWidth="1"/>
    <col min="5" max="5" width="9" style="184" customWidth="1"/>
    <col min="6" max="6" width="10.875" style="185" customWidth="1"/>
    <col min="7" max="7" width="12.75" style="185" customWidth="1"/>
    <col min="8" max="8" width="5" style="186" customWidth="1"/>
    <col min="9" max="9" width="11.625" style="185" customWidth="1"/>
    <col min="10" max="16384" width="9" style="78"/>
  </cols>
  <sheetData>
    <row r="1" ht="33" customHeight="1" spans="1:9">
      <c r="A1" s="83" t="s">
        <v>489</v>
      </c>
      <c r="B1" s="83"/>
      <c r="C1" s="83"/>
      <c r="D1" s="83"/>
      <c r="E1" s="83"/>
      <c r="F1" s="83"/>
      <c r="G1" s="83"/>
      <c r="H1" s="83"/>
      <c r="I1" s="83"/>
    </row>
    <row r="2" ht="12.75" customHeight="1" spans="1:9">
      <c r="A2" s="162" t="s">
        <v>1</v>
      </c>
      <c r="B2" s="85" t="s">
        <v>473</v>
      </c>
      <c r="C2" s="85" t="s">
        <v>474</v>
      </c>
      <c r="D2" s="162" t="s">
        <v>4</v>
      </c>
      <c r="E2" s="187" t="s">
        <v>490</v>
      </c>
      <c r="F2" s="164" t="s">
        <v>481</v>
      </c>
      <c r="G2" s="126" t="s">
        <v>491</v>
      </c>
      <c r="H2" s="188" t="s">
        <v>492</v>
      </c>
      <c r="I2" s="199"/>
    </row>
    <row r="3" ht="13.5" spans="1:9">
      <c r="A3" s="162"/>
      <c r="B3" s="85" t="s">
        <v>473</v>
      </c>
      <c r="C3" s="85" t="s">
        <v>474</v>
      </c>
      <c r="D3" s="162"/>
      <c r="E3" s="187"/>
      <c r="F3" s="164"/>
      <c r="G3" s="126"/>
      <c r="H3" s="92" t="s">
        <v>478</v>
      </c>
      <c r="I3" s="92"/>
    </row>
    <row r="4" ht="12.75" customHeight="1" spans="1:9">
      <c r="A4" s="162"/>
      <c r="B4" s="85" t="s">
        <v>473</v>
      </c>
      <c r="C4" s="85" t="s">
        <v>474</v>
      </c>
      <c r="D4" s="162"/>
      <c r="E4" s="187"/>
      <c r="F4" s="164"/>
      <c r="G4" s="126"/>
      <c r="H4" s="189" t="s">
        <v>5</v>
      </c>
      <c r="I4" s="95" t="s">
        <v>482</v>
      </c>
    </row>
    <row r="5" ht="20.1" customHeight="1" spans="1:9">
      <c r="A5" s="190">
        <f>SUBTOTAL(103,B$5:B5)</f>
        <v>1</v>
      </c>
      <c r="B5" s="191" t="s">
        <v>49</v>
      </c>
      <c r="C5" s="191" t="s">
        <v>50</v>
      </c>
      <c r="D5" s="190" t="s">
        <v>35</v>
      </c>
      <c r="E5" s="192">
        <f>H5</f>
        <v>10</v>
      </c>
      <c r="F5" s="193">
        <v>36.05</v>
      </c>
      <c r="G5" s="193">
        <f>F5*E5</f>
        <v>360.5</v>
      </c>
      <c r="H5" s="194">
        <v>10</v>
      </c>
      <c r="I5" s="200">
        <f t="shared" ref="I5:I68" si="0">F5*H5</f>
        <v>360.5</v>
      </c>
    </row>
    <row r="6" ht="20.1" customHeight="1" spans="1:9">
      <c r="A6" s="190">
        <f>SUBTOTAL(103,B$5:B6)</f>
        <v>2</v>
      </c>
      <c r="B6" s="191" t="s">
        <v>51</v>
      </c>
      <c r="C6" s="191" t="s">
        <v>52</v>
      </c>
      <c r="D6" s="190" t="s">
        <v>15</v>
      </c>
      <c r="E6" s="192">
        <f t="shared" ref="E6:E54" si="1">H6</f>
        <v>5</v>
      </c>
      <c r="F6" s="193">
        <v>16.274</v>
      </c>
      <c r="G6" s="193">
        <f t="shared" ref="G6:G69" si="2">F6*E6</f>
        <v>81.37</v>
      </c>
      <c r="H6" s="194">
        <v>5</v>
      </c>
      <c r="I6" s="200">
        <f t="shared" si="0"/>
        <v>81.37</v>
      </c>
    </row>
    <row r="7" ht="20.1" customHeight="1" spans="1:9">
      <c r="A7" s="190">
        <f>SUBTOTAL(103,B$5:B7)</f>
        <v>3</v>
      </c>
      <c r="B7" s="191" t="s">
        <v>53</v>
      </c>
      <c r="C7" s="191" t="s">
        <v>54</v>
      </c>
      <c r="D7" s="190" t="s">
        <v>35</v>
      </c>
      <c r="E7" s="192">
        <f t="shared" si="1"/>
        <v>10</v>
      </c>
      <c r="F7" s="193">
        <v>27.089</v>
      </c>
      <c r="G7" s="193">
        <f t="shared" si="2"/>
        <v>270.89</v>
      </c>
      <c r="H7" s="194">
        <v>10</v>
      </c>
      <c r="I7" s="200">
        <f t="shared" si="0"/>
        <v>270.89</v>
      </c>
    </row>
    <row r="8" ht="20.1" customHeight="1" spans="1:9">
      <c r="A8" s="190">
        <f>SUBTOTAL(103,B$5:B8)</f>
        <v>4</v>
      </c>
      <c r="B8" s="191" t="s">
        <v>55</v>
      </c>
      <c r="C8" s="191" t="s">
        <v>56</v>
      </c>
      <c r="D8" s="190" t="s">
        <v>57</v>
      </c>
      <c r="E8" s="192">
        <f t="shared" si="1"/>
        <v>2</v>
      </c>
      <c r="F8" s="193">
        <v>534.26</v>
      </c>
      <c r="G8" s="193">
        <f t="shared" si="2"/>
        <v>1068.52</v>
      </c>
      <c r="H8" s="194">
        <v>2</v>
      </c>
      <c r="I8" s="200">
        <f t="shared" si="0"/>
        <v>1068.52</v>
      </c>
    </row>
    <row r="9" ht="20.1" customHeight="1" spans="1:9">
      <c r="A9" s="190">
        <f>SUBTOTAL(103,B$5:B9)</f>
        <v>5</v>
      </c>
      <c r="B9" s="191" t="s">
        <v>58</v>
      </c>
      <c r="C9" s="191" t="s">
        <v>59</v>
      </c>
      <c r="D9" s="190" t="s">
        <v>20</v>
      </c>
      <c r="E9" s="192">
        <f t="shared" si="1"/>
        <v>1</v>
      </c>
      <c r="F9" s="193">
        <v>370.8</v>
      </c>
      <c r="G9" s="193">
        <f t="shared" si="2"/>
        <v>370.8</v>
      </c>
      <c r="H9" s="194">
        <v>1</v>
      </c>
      <c r="I9" s="200">
        <f t="shared" si="0"/>
        <v>370.8</v>
      </c>
    </row>
    <row r="10" ht="20.1" customHeight="1" spans="1:9">
      <c r="A10" s="190">
        <f>SUBTOTAL(103,B$5:B10)</f>
        <v>6</v>
      </c>
      <c r="B10" s="191" t="s">
        <v>60</v>
      </c>
      <c r="C10" s="191" t="s">
        <v>61</v>
      </c>
      <c r="D10" s="190" t="s">
        <v>20</v>
      </c>
      <c r="E10" s="192">
        <f t="shared" si="1"/>
        <v>1</v>
      </c>
      <c r="F10" s="193">
        <v>1854</v>
      </c>
      <c r="G10" s="193">
        <f t="shared" si="2"/>
        <v>1854</v>
      </c>
      <c r="H10" s="194">
        <v>1</v>
      </c>
      <c r="I10" s="200">
        <f t="shared" si="0"/>
        <v>1854</v>
      </c>
    </row>
    <row r="11" ht="20.1" customHeight="1" spans="1:9">
      <c r="A11" s="190">
        <f>SUBTOTAL(103,B$5:B11)</f>
        <v>7</v>
      </c>
      <c r="B11" s="191" t="s">
        <v>62</v>
      </c>
      <c r="C11" s="191" t="s">
        <v>63</v>
      </c>
      <c r="D11" s="190" t="s">
        <v>20</v>
      </c>
      <c r="E11" s="192">
        <f t="shared" si="1"/>
        <v>12</v>
      </c>
      <c r="F11" s="193">
        <v>226.6</v>
      </c>
      <c r="G11" s="193">
        <f t="shared" si="2"/>
        <v>2719.2</v>
      </c>
      <c r="H11" s="194">
        <v>12</v>
      </c>
      <c r="I11" s="200">
        <f t="shared" si="0"/>
        <v>2719.2</v>
      </c>
    </row>
    <row r="12" ht="20.1" customHeight="1" spans="1:9">
      <c r="A12" s="190">
        <f>SUBTOTAL(103,B$5:B12)</f>
        <v>8</v>
      </c>
      <c r="B12" s="191" t="s">
        <v>64</v>
      </c>
      <c r="C12" s="191" t="s">
        <v>65</v>
      </c>
      <c r="D12" s="190" t="s">
        <v>35</v>
      </c>
      <c r="E12" s="192">
        <f t="shared" si="1"/>
        <v>23</v>
      </c>
      <c r="F12" s="193">
        <v>8.652</v>
      </c>
      <c r="G12" s="193">
        <f t="shared" si="2"/>
        <v>198.996</v>
      </c>
      <c r="H12" s="194">
        <v>23</v>
      </c>
      <c r="I12" s="200">
        <f t="shared" si="0"/>
        <v>198.996</v>
      </c>
    </row>
    <row r="13" ht="20.1" customHeight="1" spans="1:9">
      <c r="A13" s="190">
        <f>SUBTOTAL(103,B$5:B13)</f>
        <v>9</v>
      </c>
      <c r="B13" s="191" t="s">
        <v>64</v>
      </c>
      <c r="C13" s="191" t="s">
        <v>66</v>
      </c>
      <c r="D13" s="190" t="s">
        <v>35</v>
      </c>
      <c r="E13" s="192">
        <f t="shared" si="1"/>
        <v>23</v>
      </c>
      <c r="F13" s="193">
        <v>7.725</v>
      </c>
      <c r="G13" s="193">
        <f t="shared" si="2"/>
        <v>177.675</v>
      </c>
      <c r="H13" s="194">
        <v>23</v>
      </c>
      <c r="I13" s="200">
        <f t="shared" si="0"/>
        <v>177.675</v>
      </c>
    </row>
    <row r="14" ht="20.1" customHeight="1" spans="1:9">
      <c r="A14" s="190">
        <f>SUBTOTAL(103,B$5:B14)</f>
        <v>10</v>
      </c>
      <c r="B14" s="191" t="s">
        <v>67</v>
      </c>
      <c r="C14" s="191" t="s">
        <v>68</v>
      </c>
      <c r="D14" s="190" t="s">
        <v>15</v>
      </c>
      <c r="E14" s="192">
        <f t="shared" si="1"/>
        <v>1</v>
      </c>
      <c r="F14" s="193">
        <v>302.82</v>
      </c>
      <c r="G14" s="193">
        <f t="shared" si="2"/>
        <v>302.82</v>
      </c>
      <c r="H14" s="194">
        <v>1</v>
      </c>
      <c r="I14" s="200">
        <f t="shared" si="0"/>
        <v>302.82</v>
      </c>
    </row>
    <row r="15" ht="20.1" customHeight="1" spans="1:9">
      <c r="A15" s="190">
        <f>SUBTOTAL(103,B$5:B15)</f>
        <v>11</v>
      </c>
      <c r="B15" s="191" t="s">
        <v>69</v>
      </c>
      <c r="C15" s="191" t="s">
        <v>70</v>
      </c>
      <c r="D15" s="190" t="s">
        <v>35</v>
      </c>
      <c r="E15" s="192">
        <f t="shared" si="1"/>
        <v>10</v>
      </c>
      <c r="F15" s="193">
        <v>46.556</v>
      </c>
      <c r="G15" s="193">
        <f t="shared" si="2"/>
        <v>465.56</v>
      </c>
      <c r="H15" s="194">
        <v>10</v>
      </c>
      <c r="I15" s="200">
        <f t="shared" si="0"/>
        <v>465.56</v>
      </c>
    </row>
    <row r="16" ht="20.1" customHeight="1" spans="1:9">
      <c r="A16" s="190">
        <f>SUBTOTAL(103,B$5:B16)</f>
        <v>12</v>
      </c>
      <c r="B16" s="191" t="s">
        <v>71</v>
      </c>
      <c r="C16" s="191" t="s">
        <v>72</v>
      </c>
      <c r="D16" s="190" t="s">
        <v>35</v>
      </c>
      <c r="E16" s="192">
        <f t="shared" si="1"/>
        <v>1</v>
      </c>
      <c r="F16" s="193">
        <v>111.24</v>
      </c>
      <c r="G16" s="193">
        <f t="shared" si="2"/>
        <v>111.24</v>
      </c>
      <c r="H16" s="194">
        <v>1</v>
      </c>
      <c r="I16" s="200">
        <f t="shared" si="0"/>
        <v>111.24</v>
      </c>
    </row>
    <row r="17" ht="20.1" customHeight="1" spans="1:9">
      <c r="A17" s="190">
        <f>SUBTOTAL(103,B$5:B17)</f>
        <v>13</v>
      </c>
      <c r="B17" s="191" t="s">
        <v>73</v>
      </c>
      <c r="C17" s="191" t="s">
        <v>74</v>
      </c>
      <c r="D17" s="190" t="s">
        <v>20</v>
      </c>
      <c r="E17" s="192">
        <f t="shared" si="1"/>
        <v>1</v>
      </c>
      <c r="F17" s="193">
        <v>3568.95</v>
      </c>
      <c r="G17" s="193">
        <f t="shared" si="2"/>
        <v>3568.95</v>
      </c>
      <c r="H17" s="194">
        <v>1</v>
      </c>
      <c r="I17" s="200">
        <f t="shared" si="0"/>
        <v>3568.95</v>
      </c>
    </row>
    <row r="18" ht="20.1" customHeight="1" spans="1:9">
      <c r="A18" s="190">
        <f>SUBTOTAL(103,B$5:B18)</f>
        <v>14</v>
      </c>
      <c r="B18" s="191" t="s">
        <v>75</v>
      </c>
      <c r="C18" s="191" t="s">
        <v>76</v>
      </c>
      <c r="D18" s="190" t="s">
        <v>20</v>
      </c>
      <c r="E18" s="192">
        <f t="shared" si="1"/>
        <v>1</v>
      </c>
      <c r="F18" s="193">
        <v>515</v>
      </c>
      <c r="G18" s="193">
        <f t="shared" si="2"/>
        <v>515</v>
      </c>
      <c r="H18" s="194">
        <v>1</v>
      </c>
      <c r="I18" s="200">
        <f t="shared" si="0"/>
        <v>515</v>
      </c>
    </row>
    <row r="19" ht="20.1" customHeight="1" spans="1:9">
      <c r="A19" s="190">
        <f>SUBTOTAL(103,B$5:B19)</f>
        <v>15</v>
      </c>
      <c r="B19" s="191" t="s">
        <v>77</v>
      </c>
      <c r="C19" s="191" t="s">
        <v>78</v>
      </c>
      <c r="D19" s="190" t="s">
        <v>20</v>
      </c>
      <c r="E19" s="192">
        <f t="shared" si="1"/>
        <v>1</v>
      </c>
      <c r="F19" s="193">
        <v>463.5</v>
      </c>
      <c r="G19" s="193">
        <f t="shared" si="2"/>
        <v>463.5</v>
      </c>
      <c r="H19" s="195">
        <v>1</v>
      </c>
      <c r="I19" s="200">
        <f t="shared" si="0"/>
        <v>463.5</v>
      </c>
    </row>
    <row r="20" ht="20.1" customHeight="1" spans="1:9">
      <c r="A20" s="190">
        <f>SUBTOTAL(103,B$5:B20)</f>
        <v>16</v>
      </c>
      <c r="B20" s="191" t="s">
        <v>79</v>
      </c>
      <c r="C20" s="191" t="s">
        <v>80</v>
      </c>
      <c r="D20" s="190" t="s">
        <v>35</v>
      </c>
      <c r="E20" s="192">
        <f t="shared" si="1"/>
        <v>10</v>
      </c>
      <c r="F20" s="193">
        <v>45.423</v>
      </c>
      <c r="G20" s="193">
        <f t="shared" si="2"/>
        <v>454.23</v>
      </c>
      <c r="H20" s="195">
        <v>10</v>
      </c>
      <c r="I20" s="200">
        <f t="shared" si="0"/>
        <v>454.23</v>
      </c>
    </row>
    <row r="21" ht="20.1" customHeight="1" spans="1:9">
      <c r="A21" s="190">
        <f>SUBTOTAL(103,B$5:B21)</f>
        <v>17</v>
      </c>
      <c r="B21" s="191" t="s">
        <v>81</v>
      </c>
      <c r="C21" s="104" t="s">
        <v>82</v>
      </c>
      <c r="D21" s="190" t="s">
        <v>83</v>
      </c>
      <c r="E21" s="192">
        <f t="shared" si="1"/>
        <v>1</v>
      </c>
      <c r="F21" s="193">
        <v>100.94</v>
      </c>
      <c r="G21" s="193">
        <f t="shared" si="2"/>
        <v>100.94</v>
      </c>
      <c r="H21" s="195">
        <v>1</v>
      </c>
      <c r="I21" s="200">
        <f t="shared" si="0"/>
        <v>100.94</v>
      </c>
    </row>
    <row r="22" ht="20.1" customHeight="1" spans="1:9">
      <c r="A22" s="190">
        <f>SUBTOTAL(103,B$5:B22)</f>
        <v>18</v>
      </c>
      <c r="B22" s="191" t="s">
        <v>84</v>
      </c>
      <c r="C22" s="104" t="s">
        <v>85</v>
      </c>
      <c r="D22" s="190" t="s">
        <v>15</v>
      </c>
      <c r="E22" s="192">
        <f t="shared" si="1"/>
        <v>5</v>
      </c>
      <c r="F22" s="193">
        <v>37.904</v>
      </c>
      <c r="G22" s="193">
        <f t="shared" si="2"/>
        <v>189.52</v>
      </c>
      <c r="H22" s="195">
        <v>5</v>
      </c>
      <c r="I22" s="200">
        <f t="shared" si="0"/>
        <v>189.52</v>
      </c>
    </row>
    <row r="23" ht="20.1" customHeight="1" spans="1:9">
      <c r="A23" s="190">
        <f>SUBTOTAL(103,B$5:B23)</f>
        <v>19</v>
      </c>
      <c r="B23" s="191" t="s">
        <v>86</v>
      </c>
      <c r="C23" s="196" t="s">
        <v>87</v>
      </c>
      <c r="D23" s="190" t="s">
        <v>35</v>
      </c>
      <c r="E23" s="192">
        <f t="shared" si="1"/>
        <v>10</v>
      </c>
      <c r="F23" s="193">
        <v>8.652</v>
      </c>
      <c r="G23" s="193">
        <f t="shared" si="2"/>
        <v>86.52</v>
      </c>
      <c r="H23" s="195">
        <v>10</v>
      </c>
      <c r="I23" s="200">
        <f t="shared" si="0"/>
        <v>86.52</v>
      </c>
    </row>
    <row r="24" ht="20.1" customHeight="1" spans="1:9">
      <c r="A24" s="190">
        <f>SUBTOTAL(103,B$5:B24)</f>
        <v>20</v>
      </c>
      <c r="B24" s="191" t="s">
        <v>88</v>
      </c>
      <c r="C24" s="191" t="s">
        <v>89</v>
      </c>
      <c r="D24" s="190" t="s">
        <v>35</v>
      </c>
      <c r="E24" s="192">
        <f t="shared" si="1"/>
        <v>23</v>
      </c>
      <c r="F24" s="193">
        <v>7.21</v>
      </c>
      <c r="G24" s="193">
        <f t="shared" si="2"/>
        <v>165.83</v>
      </c>
      <c r="H24" s="195">
        <v>23</v>
      </c>
      <c r="I24" s="200">
        <f t="shared" si="0"/>
        <v>165.83</v>
      </c>
    </row>
    <row r="25" ht="20.1" customHeight="1" spans="1:9">
      <c r="A25" s="190">
        <f>SUBTOTAL(103,B$5:B25)</f>
        <v>21</v>
      </c>
      <c r="B25" s="191" t="s">
        <v>90</v>
      </c>
      <c r="C25" s="104" t="s">
        <v>91</v>
      </c>
      <c r="D25" s="190" t="s">
        <v>35</v>
      </c>
      <c r="E25" s="192">
        <f t="shared" si="1"/>
        <v>1</v>
      </c>
      <c r="F25" s="193">
        <v>154.5</v>
      </c>
      <c r="G25" s="193">
        <f t="shared" si="2"/>
        <v>154.5</v>
      </c>
      <c r="H25" s="195">
        <v>1</v>
      </c>
      <c r="I25" s="200">
        <f t="shared" si="0"/>
        <v>154.5</v>
      </c>
    </row>
    <row r="26" ht="20.1" customHeight="1" spans="1:9">
      <c r="A26" s="190">
        <f>SUBTOTAL(103,B$5:B26)</f>
        <v>22</v>
      </c>
      <c r="B26" s="191" t="s">
        <v>92</v>
      </c>
      <c r="C26" s="191" t="s">
        <v>93</v>
      </c>
      <c r="D26" s="190" t="s">
        <v>35</v>
      </c>
      <c r="E26" s="192">
        <f t="shared" si="1"/>
        <v>1</v>
      </c>
      <c r="F26" s="193">
        <v>462.5</v>
      </c>
      <c r="G26" s="193">
        <f t="shared" si="2"/>
        <v>462.5</v>
      </c>
      <c r="H26" s="195">
        <v>1</v>
      </c>
      <c r="I26" s="200">
        <f t="shared" si="0"/>
        <v>462.5</v>
      </c>
    </row>
    <row r="27" ht="20.1" customHeight="1" spans="1:9">
      <c r="A27" s="190">
        <f>SUBTOTAL(103,B$5:B27)</f>
        <v>23</v>
      </c>
      <c r="B27" s="191" t="s">
        <v>94</v>
      </c>
      <c r="C27" s="191" t="s">
        <v>95</v>
      </c>
      <c r="D27" s="190" t="s">
        <v>20</v>
      </c>
      <c r="E27" s="192">
        <f t="shared" si="1"/>
        <v>12</v>
      </c>
      <c r="F27" s="193">
        <v>92.7</v>
      </c>
      <c r="G27" s="193">
        <f t="shared" si="2"/>
        <v>1112.4</v>
      </c>
      <c r="H27" s="195">
        <v>12</v>
      </c>
      <c r="I27" s="200">
        <f t="shared" si="0"/>
        <v>1112.4</v>
      </c>
    </row>
    <row r="28" ht="20.1" customHeight="1" spans="1:9">
      <c r="A28" s="190">
        <f>SUBTOTAL(103,B$5:B28)</f>
        <v>24</v>
      </c>
      <c r="B28" s="191" t="s">
        <v>96</v>
      </c>
      <c r="C28" s="191" t="s">
        <v>97</v>
      </c>
      <c r="D28" s="190" t="s">
        <v>20</v>
      </c>
      <c r="E28" s="192">
        <f t="shared" si="1"/>
        <v>1</v>
      </c>
      <c r="F28" s="193">
        <v>288.4</v>
      </c>
      <c r="G28" s="193">
        <f t="shared" si="2"/>
        <v>288.4</v>
      </c>
      <c r="H28" s="195">
        <v>1</v>
      </c>
      <c r="I28" s="200">
        <f t="shared" si="0"/>
        <v>288.4</v>
      </c>
    </row>
    <row r="29" ht="20.1" customHeight="1" spans="1:9">
      <c r="A29" s="190">
        <f>SUBTOTAL(103,B$5:B29)</f>
        <v>25</v>
      </c>
      <c r="B29" s="191" t="s">
        <v>98</v>
      </c>
      <c r="C29" s="191" t="s">
        <v>99</v>
      </c>
      <c r="D29" s="190" t="s">
        <v>35</v>
      </c>
      <c r="E29" s="192">
        <f t="shared" si="1"/>
        <v>50</v>
      </c>
      <c r="F29" s="193">
        <v>8.652</v>
      </c>
      <c r="G29" s="193">
        <f t="shared" si="2"/>
        <v>432.6</v>
      </c>
      <c r="H29" s="195">
        <v>50</v>
      </c>
      <c r="I29" s="200">
        <f t="shared" si="0"/>
        <v>432.6</v>
      </c>
    </row>
    <row r="30" ht="20.1" customHeight="1" spans="1:9">
      <c r="A30" s="190">
        <f>SUBTOTAL(103,B$5:B30)</f>
        <v>26</v>
      </c>
      <c r="B30" s="191" t="s">
        <v>100</v>
      </c>
      <c r="C30" s="191" t="s">
        <v>101</v>
      </c>
      <c r="D30" s="190" t="s">
        <v>83</v>
      </c>
      <c r="E30" s="192">
        <f t="shared" si="1"/>
        <v>5</v>
      </c>
      <c r="F30" s="193">
        <v>6.695</v>
      </c>
      <c r="G30" s="193">
        <f t="shared" si="2"/>
        <v>33.475</v>
      </c>
      <c r="H30" s="195">
        <v>5</v>
      </c>
      <c r="I30" s="200">
        <f t="shared" si="0"/>
        <v>33.475</v>
      </c>
    </row>
    <row r="31" ht="20.1" customHeight="1" spans="1:9">
      <c r="A31" s="190">
        <f>SUBTOTAL(103,B$5:B31)</f>
        <v>27</v>
      </c>
      <c r="B31" s="191" t="s">
        <v>102</v>
      </c>
      <c r="C31" s="191" t="s">
        <v>103</v>
      </c>
      <c r="D31" s="190" t="s">
        <v>40</v>
      </c>
      <c r="E31" s="192">
        <f t="shared" si="1"/>
        <v>5</v>
      </c>
      <c r="F31" s="193">
        <v>3.09</v>
      </c>
      <c r="G31" s="193">
        <f t="shared" si="2"/>
        <v>15.45</v>
      </c>
      <c r="H31" s="195">
        <v>5</v>
      </c>
      <c r="I31" s="200">
        <f t="shared" si="0"/>
        <v>15.45</v>
      </c>
    </row>
    <row r="32" ht="20.1" customHeight="1" spans="1:9">
      <c r="A32" s="190">
        <f>SUBTOTAL(103,B$5:B32)</f>
        <v>28</v>
      </c>
      <c r="B32" s="191" t="s">
        <v>104</v>
      </c>
      <c r="C32" s="191" t="s">
        <v>105</v>
      </c>
      <c r="D32" s="190" t="s">
        <v>20</v>
      </c>
      <c r="E32" s="192">
        <f t="shared" si="1"/>
        <v>5</v>
      </c>
      <c r="F32" s="193">
        <v>120.098</v>
      </c>
      <c r="G32" s="193">
        <f t="shared" si="2"/>
        <v>600.49</v>
      </c>
      <c r="H32" s="195">
        <v>5</v>
      </c>
      <c r="I32" s="200">
        <f t="shared" si="0"/>
        <v>600.49</v>
      </c>
    </row>
    <row r="33" ht="20.1" customHeight="1" spans="1:9">
      <c r="A33" s="190">
        <f>SUBTOTAL(103,B$5:B33)</f>
        <v>29</v>
      </c>
      <c r="B33" s="191" t="s">
        <v>106</v>
      </c>
      <c r="C33" s="191" t="s">
        <v>107</v>
      </c>
      <c r="D33" s="190" t="s">
        <v>108</v>
      </c>
      <c r="E33" s="192">
        <f t="shared" si="1"/>
        <v>5</v>
      </c>
      <c r="F33" s="193">
        <v>2.163</v>
      </c>
      <c r="G33" s="193">
        <f t="shared" si="2"/>
        <v>10.815</v>
      </c>
      <c r="H33" s="195">
        <v>5</v>
      </c>
      <c r="I33" s="200">
        <f t="shared" si="0"/>
        <v>10.815</v>
      </c>
    </row>
    <row r="34" ht="20.1" customHeight="1" spans="1:9">
      <c r="A34" s="190">
        <f>SUBTOTAL(103,B$5:B34)</f>
        <v>30</v>
      </c>
      <c r="B34" s="191" t="s">
        <v>106</v>
      </c>
      <c r="C34" s="191" t="s">
        <v>109</v>
      </c>
      <c r="D34" s="190" t="s">
        <v>108</v>
      </c>
      <c r="E34" s="192">
        <f t="shared" si="1"/>
        <v>1</v>
      </c>
      <c r="F34" s="193">
        <v>4.6</v>
      </c>
      <c r="G34" s="193">
        <f t="shared" si="2"/>
        <v>4.6</v>
      </c>
      <c r="H34" s="195">
        <v>1</v>
      </c>
      <c r="I34" s="200">
        <f t="shared" si="0"/>
        <v>4.6</v>
      </c>
    </row>
    <row r="35" ht="20.1" customHeight="1" spans="1:9">
      <c r="A35" s="190">
        <f>SUBTOTAL(103,B$5:B35)</f>
        <v>31</v>
      </c>
      <c r="B35" s="191" t="s">
        <v>110</v>
      </c>
      <c r="C35" s="191" t="s">
        <v>111</v>
      </c>
      <c r="D35" s="190" t="s">
        <v>108</v>
      </c>
      <c r="E35" s="192">
        <f t="shared" si="1"/>
        <v>5</v>
      </c>
      <c r="F35" s="193">
        <v>3.296</v>
      </c>
      <c r="G35" s="193">
        <f t="shared" si="2"/>
        <v>16.48</v>
      </c>
      <c r="H35" s="195">
        <v>5</v>
      </c>
      <c r="I35" s="200">
        <f t="shared" si="0"/>
        <v>16.48</v>
      </c>
    </row>
    <row r="36" ht="20.1" customHeight="1" spans="1:9">
      <c r="A36" s="190">
        <f>SUBTOTAL(103,B$5:B36)</f>
        <v>32</v>
      </c>
      <c r="B36" s="191" t="s">
        <v>112</v>
      </c>
      <c r="C36" s="104" t="s">
        <v>113</v>
      </c>
      <c r="D36" s="190" t="s">
        <v>35</v>
      </c>
      <c r="E36" s="192">
        <f t="shared" si="1"/>
        <v>23</v>
      </c>
      <c r="F36" s="193">
        <v>4.635</v>
      </c>
      <c r="G36" s="193">
        <f t="shared" si="2"/>
        <v>106.605</v>
      </c>
      <c r="H36" s="195">
        <v>23</v>
      </c>
      <c r="I36" s="200">
        <f t="shared" si="0"/>
        <v>106.605</v>
      </c>
    </row>
    <row r="37" ht="20.1" customHeight="1" spans="1:9">
      <c r="A37" s="190">
        <f>SUBTOTAL(103,B$5:B37)</f>
        <v>33</v>
      </c>
      <c r="B37" s="191" t="s">
        <v>114</v>
      </c>
      <c r="C37" s="191" t="s">
        <v>115</v>
      </c>
      <c r="D37" s="190" t="s">
        <v>20</v>
      </c>
      <c r="E37" s="192">
        <f t="shared" si="1"/>
        <v>5</v>
      </c>
      <c r="F37" s="193">
        <v>123.6</v>
      </c>
      <c r="G37" s="193">
        <f t="shared" si="2"/>
        <v>618</v>
      </c>
      <c r="H37" s="195">
        <v>5</v>
      </c>
      <c r="I37" s="200">
        <f t="shared" si="0"/>
        <v>618</v>
      </c>
    </row>
    <row r="38" ht="20.1" customHeight="1" spans="1:9">
      <c r="A38" s="190">
        <f>SUBTOTAL(103,B$5:B38)</f>
        <v>34</v>
      </c>
      <c r="B38" s="191" t="s">
        <v>116</v>
      </c>
      <c r="C38" s="191" t="s">
        <v>117</v>
      </c>
      <c r="D38" s="190" t="s">
        <v>15</v>
      </c>
      <c r="E38" s="192">
        <f t="shared" si="1"/>
        <v>1</v>
      </c>
      <c r="F38" s="193">
        <v>100.94</v>
      </c>
      <c r="G38" s="193">
        <f t="shared" si="2"/>
        <v>100.94</v>
      </c>
      <c r="H38" s="195">
        <v>1</v>
      </c>
      <c r="I38" s="200">
        <f t="shared" si="0"/>
        <v>100.94</v>
      </c>
    </row>
    <row r="39" ht="20.1" customHeight="1" spans="1:9">
      <c r="A39" s="190">
        <f>SUBTOTAL(103,B$5:B39)</f>
        <v>35</v>
      </c>
      <c r="B39" s="191" t="s">
        <v>118</v>
      </c>
      <c r="C39" s="191" t="s">
        <v>119</v>
      </c>
      <c r="D39" s="190" t="s">
        <v>15</v>
      </c>
      <c r="E39" s="192">
        <f t="shared" si="1"/>
        <v>10</v>
      </c>
      <c r="F39" s="193">
        <v>49.749</v>
      </c>
      <c r="G39" s="193">
        <f t="shared" si="2"/>
        <v>497.49</v>
      </c>
      <c r="H39" s="195">
        <v>10</v>
      </c>
      <c r="I39" s="200">
        <f t="shared" si="0"/>
        <v>497.49</v>
      </c>
    </row>
    <row r="40" ht="20.1" customHeight="1" spans="1:9">
      <c r="A40" s="190">
        <f>SUBTOTAL(103,B$5:B40)</f>
        <v>36</v>
      </c>
      <c r="B40" s="191" t="s">
        <v>120</v>
      </c>
      <c r="C40" s="191" t="s">
        <v>121</v>
      </c>
      <c r="D40" s="190" t="s">
        <v>35</v>
      </c>
      <c r="E40" s="192">
        <f t="shared" si="1"/>
        <v>10</v>
      </c>
      <c r="F40" s="193">
        <v>22.454</v>
      </c>
      <c r="G40" s="193">
        <f t="shared" si="2"/>
        <v>224.54</v>
      </c>
      <c r="H40" s="195">
        <v>10</v>
      </c>
      <c r="I40" s="200">
        <f t="shared" si="0"/>
        <v>224.54</v>
      </c>
    </row>
    <row r="41" ht="20.1" customHeight="1" spans="1:9">
      <c r="A41" s="190">
        <f>SUBTOTAL(103,B$5:B41)</f>
        <v>37</v>
      </c>
      <c r="B41" s="191" t="s">
        <v>122</v>
      </c>
      <c r="C41" s="191" t="s">
        <v>123</v>
      </c>
      <c r="D41" s="190" t="s">
        <v>124</v>
      </c>
      <c r="E41" s="192">
        <f t="shared" si="1"/>
        <v>1</v>
      </c>
      <c r="F41" s="193">
        <v>18.128</v>
      </c>
      <c r="G41" s="193">
        <f t="shared" si="2"/>
        <v>18.128</v>
      </c>
      <c r="H41" s="195">
        <v>1</v>
      </c>
      <c r="I41" s="200">
        <f t="shared" si="0"/>
        <v>18.128</v>
      </c>
    </row>
    <row r="42" ht="20.1" customHeight="1" spans="1:9">
      <c r="A42" s="190">
        <f>SUBTOTAL(103,B$5:B42)</f>
        <v>38</v>
      </c>
      <c r="B42" s="191" t="s">
        <v>125</v>
      </c>
      <c r="C42" s="191" t="s">
        <v>126</v>
      </c>
      <c r="D42" s="190" t="s">
        <v>35</v>
      </c>
      <c r="E42" s="192">
        <f t="shared" si="1"/>
        <v>1</v>
      </c>
      <c r="F42" s="193">
        <v>18.128</v>
      </c>
      <c r="G42" s="193">
        <f t="shared" si="2"/>
        <v>18.128</v>
      </c>
      <c r="H42" s="195">
        <v>1</v>
      </c>
      <c r="I42" s="200">
        <f t="shared" si="0"/>
        <v>18.128</v>
      </c>
    </row>
    <row r="43" ht="20.1" customHeight="1" spans="1:9">
      <c r="A43" s="190">
        <f>SUBTOTAL(103,B$5:B43)</f>
        <v>39</v>
      </c>
      <c r="B43" s="191" t="s">
        <v>127</v>
      </c>
      <c r="C43" s="197" t="s">
        <v>128</v>
      </c>
      <c r="D43" s="190" t="s">
        <v>108</v>
      </c>
      <c r="E43" s="192">
        <f t="shared" si="1"/>
        <v>10</v>
      </c>
      <c r="F43" s="193">
        <v>10.815</v>
      </c>
      <c r="G43" s="193">
        <f t="shared" si="2"/>
        <v>108.15</v>
      </c>
      <c r="H43" s="195">
        <v>10</v>
      </c>
      <c r="I43" s="200">
        <f t="shared" si="0"/>
        <v>108.15</v>
      </c>
    </row>
    <row r="44" ht="20.1" customHeight="1" spans="1:9">
      <c r="A44" s="190">
        <f>SUBTOTAL(103,B$5:B44)</f>
        <v>40</v>
      </c>
      <c r="B44" s="191" t="s">
        <v>129</v>
      </c>
      <c r="C44" s="197" t="s">
        <v>130</v>
      </c>
      <c r="D44" s="190" t="s">
        <v>20</v>
      </c>
      <c r="E44" s="192">
        <f t="shared" si="1"/>
        <v>1</v>
      </c>
      <c r="F44" s="193">
        <v>206</v>
      </c>
      <c r="G44" s="193">
        <f t="shared" si="2"/>
        <v>206</v>
      </c>
      <c r="H44" s="195">
        <v>1</v>
      </c>
      <c r="I44" s="200">
        <f t="shared" si="0"/>
        <v>206</v>
      </c>
    </row>
    <row r="45" ht="20.1" customHeight="1" spans="1:9">
      <c r="A45" s="190">
        <f>SUBTOTAL(103,B$5:B45)</f>
        <v>41</v>
      </c>
      <c r="B45" s="191" t="s">
        <v>131</v>
      </c>
      <c r="C45" s="104" t="s">
        <v>132</v>
      </c>
      <c r="D45" s="190" t="s">
        <v>35</v>
      </c>
      <c r="E45" s="192">
        <f t="shared" si="1"/>
        <v>10</v>
      </c>
      <c r="F45" s="193">
        <v>16.48</v>
      </c>
      <c r="G45" s="193">
        <f t="shared" si="2"/>
        <v>164.8</v>
      </c>
      <c r="H45" s="195">
        <v>10</v>
      </c>
      <c r="I45" s="200">
        <f t="shared" si="0"/>
        <v>164.8</v>
      </c>
    </row>
    <row r="46" ht="20.1" customHeight="1" spans="1:9">
      <c r="A46" s="190">
        <f>SUBTOTAL(103,B$5:B46)</f>
        <v>42</v>
      </c>
      <c r="B46" s="191" t="s">
        <v>133</v>
      </c>
      <c r="C46" s="104" t="s">
        <v>134</v>
      </c>
      <c r="D46" s="190" t="s">
        <v>15</v>
      </c>
      <c r="E46" s="192">
        <f t="shared" si="1"/>
        <v>10</v>
      </c>
      <c r="F46" s="193">
        <v>6.18</v>
      </c>
      <c r="G46" s="193">
        <f t="shared" si="2"/>
        <v>61.8</v>
      </c>
      <c r="H46" s="195">
        <v>10</v>
      </c>
      <c r="I46" s="200">
        <f t="shared" si="0"/>
        <v>61.8</v>
      </c>
    </row>
    <row r="47" ht="20.1" customHeight="1" spans="1:9">
      <c r="A47" s="190">
        <f>SUBTOTAL(103,B$5:B47)</f>
        <v>43</v>
      </c>
      <c r="B47" s="191" t="s">
        <v>135</v>
      </c>
      <c r="C47" s="104" t="s">
        <v>134</v>
      </c>
      <c r="D47" s="190" t="s">
        <v>15</v>
      </c>
      <c r="E47" s="192">
        <f t="shared" si="1"/>
        <v>10</v>
      </c>
      <c r="F47" s="193">
        <v>6.18</v>
      </c>
      <c r="G47" s="193">
        <f t="shared" si="2"/>
        <v>61.8</v>
      </c>
      <c r="H47" s="195">
        <v>10</v>
      </c>
      <c r="I47" s="200">
        <f t="shared" si="0"/>
        <v>61.8</v>
      </c>
    </row>
    <row r="48" ht="20.1" customHeight="1" spans="1:9">
      <c r="A48" s="190">
        <f>SUBTOTAL(103,B$5:B48)</f>
        <v>44</v>
      </c>
      <c r="B48" s="191" t="s">
        <v>136</v>
      </c>
      <c r="C48" s="191" t="s">
        <v>137</v>
      </c>
      <c r="D48" s="190" t="s">
        <v>15</v>
      </c>
      <c r="E48" s="192">
        <f t="shared" si="1"/>
        <v>10</v>
      </c>
      <c r="F48" s="193">
        <v>25.75</v>
      </c>
      <c r="G48" s="193">
        <f t="shared" si="2"/>
        <v>257.5</v>
      </c>
      <c r="H48" s="195">
        <v>10</v>
      </c>
      <c r="I48" s="200">
        <f t="shared" si="0"/>
        <v>257.5</v>
      </c>
    </row>
    <row r="49" ht="20.1" customHeight="1" spans="1:9">
      <c r="A49" s="190">
        <f>SUBTOTAL(103,B$5:B49)</f>
        <v>45</v>
      </c>
      <c r="B49" s="191" t="s">
        <v>138</v>
      </c>
      <c r="C49" s="198" t="s">
        <v>139</v>
      </c>
      <c r="D49" s="190" t="s">
        <v>35</v>
      </c>
      <c r="E49" s="192">
        <f t="shared" si="1"/>
        <v>10</v>
      </c>
      <c r="F49" s="193">
        <v>20.6</v>
      </c>
      <c r="G49" s="193">
        <f t="shared" si="2"/>
        <v>206</v>
      </c>
      <c r="H49" s="195">
        <v>10</v>
      </c>
      <c r="I49" s="200">
        <f t="shared" si="0"/>
        <v>206</v>
      </c>
    </row>
    <row r="50" ht="20.1" customHeight="1" spans="1:9">
      <c r="A50" s="190">
        <f>SUBTOTAL(103,B$5:B50)</f>
        <v>46</v>
      </c>
      <c r="B50" s="191" t="s">
        <v>140</v>
      </c>
      <c r="C50" s="104" t="s">
        <v>141</v>
      </c>
      <c r="D50" s="190" t="s">
        <v>15</v>
      </c>
      <c r="E50" s="192">
        <f t="shared" si="1"/>
        <v>10</v>
      </c>
      <c r="F50" s="193">
        <v>25.75</v>
      </c>
      <c r="G50" s="193">
        <f t="shared" si="2"/>
        <v>257.5</v>
      </c>
      <c r="H50" s="195">
        <v>10</v>
      </c>
      <c r="I50" s="200">
        <f t="shared" si="0"/>
        <v>257.5</v>
      </c>
    </row>
    <row r="51" ht="20.1" customHeight="1" spans="1:9">
      <c r="A51" s="190">
        <f>SUBTOTAL(103,B$5:B51)</f>
        <v>47</v>
      </c>
      <c r="B51" s="191" t="s">
        <v>142</v>
      </c>
      <c r="C51" s="104" t="s">
        <v>143</v>
      </c>
      <c r="D51" s="190" t="s">
        <v>15</v>
      </c>
      <c r="E51" s="192">
        <f t="shared" si="1"/>
        <v>10</v>
      </c>
      <c r="F51" s="193">
        <v>36.05</v>
      </c>
      <c r="G51" s="193">
        <f t="shared" si="2"/>
        <v>360.5</v>
      </c>
      <c r="H51" s="195">
        <v>10</v>
      </c>
      <c r="I51" s="200">
        <f t="shared" si="0"/>
        <v>360.5</v>
      </c>
    </row>
    <row r="52" ht="20.1" customHeight="1" spans="1:9">
      <c r="A52" s="190">
        <f>SUBTOTAL(103,B$5:B52)</f>
        <v>48</v>
      </c>
      <c r="B52" s="191" t="s">
        <v>144</v>
      </c>
      <c r="C52" s="198" t="s">
        <v>145</v>
      </c>
      <c r="D52" s="190" t="s">
        <v>15</v>
      </c>
      <c r="E52" s="192">
        <f t="shared" si="1"/>
        <v>10</v>
      </c>
      <c r="F52" s="193">
        <v>36.05</v>
      </c>
      <c r="G52" s="193">
        <f t="shared" si="2"/>
        <v>360.5</v>
      </c>
      <c r="H52" s="195">
        <v>10</v>
      </c>
      <c r="I52" s="200">
        <f t="shared" si="0"/>
        <v>360.5</v>
      </c>
    </row>
    <row r="53" ht="20.1" customHeight="1" spans="1:9">
      <c r="A53" s="190">
        <f>SUBTOTAL(103,B$5:B53)</f>
        <v>49</v>
      </c>
      <c r="B53" s="191" t="s">
        <v>146</v>
      </c>
      <c r="C53" s="104" t="s">
        <v>147</v>
      </c>
      <c r="D53" s="190" t="s">
        <v>15</v>
      </c>
      <c r="E53" s="192">
        <f t="shared" si="1"/>
        <v>10</v>
      </c>
      <c r="F53" s="193">
        <v>1.545</v>
      </c>
      <c r="G53" s="193">
        <f t="shared" si="2"/>
        <v>15.45</v>
      </c>
      <c r="H53" s="195">
        <v>10</v>
      </c>
      <c r="I53" s="200">
        <f t="shared" si="0"/>
        <v>15.45</v>
      </c>
    </row>
    <row r="54" ht="20.1" customHeight="1" spans="1:9">
      <c r="A54" s="190">
        <f>SUBTOTAL(103,B$5:B54)</f>
        <v>50</v>
      </c>
      <c r="B54" s="191" t="s">
        <v>148</v>
      </c>
      <c r="C54" s="104" t="s">
        <v>149</v>
      </c>
      <c r="D54" s="190" t="s">
        <v>35</v>
      </c>
      <c r="E54" s="192">
        <f t="shared" si="1"/>
        <v>10</v>
      </c>
      <c r="F54" s="193">
        <v>13.39</v>
      </c>
      <c r="G54" s="193">
        <f t="shared" si="2"/>
        <v>133.9</v>
      </c>
      <c r="H54" s="195">
        <v>10</v>
      </c>
      <c r="I54" s="200">
        <f t="shared" si="0"/>
        <v>133.9</v>
      </c>
    </row>
    <row r="55" ht="20.1" customHeight="1" spans="1:9">
      <c r="A55" s="190">
        <f>SUBTOTAL(103,B$5:B55)</f>
        <v>51</v>
      </c>
      <c r="B55" s="191" t="s">
        <v>150</v>
      </c>
      <c r="C55" s="104" t="s">
        <v>151</v>
      </c>
      <c r="D55" s="190" t="s">
        <v>35</v>
      </c>
      <c r="E55" s="192">
        <f t="shared" ref="E55:E98" si="3">H55</f>
        <v>10</v>
      </c>
      <c r="F55" s="193">
        <v>9.27</v>
      </c>
      <c r="G55" s="193">
        <f t="shared" si="2"/>
        <v>92.7</v>
      </c>
      <c r="H55" s="195">
        <v>10</v>
      </c>
      <c r="I55" s="200">
        <f t="shared" si="0"/>
        <v>92.7</v>
      </c>
    </row>
    <row r="56" ht="20.1" customHeight="1" spans="1:9">
      <c r="A56" s="190">
        <f>SUBTOTAL(103,B$5:B56)</f>
        <v>52</v>
      </c>
      <c r="B56" s="191" t="s">
        <v>152</v>
      </c>
      <c r="C56" s="198" t="s">
        <v>153</v>
      </c>
      <c r="D56" s="190" t="s">
        <v>15</v>
      </c>
      <c r="E56" s="192">
        <f t="shared" si="3"/>
        <v>10</v>
      </c>
      <c r="F56" s="193">
        <v>36.05</v>
      </c>
      <c r="G56" s="193">
        <f t="shared" si="2"/>
        <v>360.5</v>
      </c>
      <c r="H56" s="195">
        <v>10</v>
      </c>
      <c r="I56" s="200">
        <f t="shared" si="0"/>
        <v>360.5</v>
      </c>
    </row>
    <row r="57" ht="20.1" customHeight="1" spans="1:9">
      <c r="A57" s="190">
        <f>SUBTOTAL(103,B$5:B57)</f>
        <v>53</v>
      </c>
      <c r="B57" s="191" t="s">
        <v>154</v>
      </c>
      <c r="C57" s="197" t="s">
        <v>155</v>
      </c>
      <c r="D57" s="190" t="s">
        <v>15</v>
      </c>
      <c r="E57" s="192">
        <f t="shared" si="3"/>
        <v>10</v>
      </c>
      <c r="F57" s="193">
        <v>36.05</v>
      </c>
      <c r="G57" s="193">
        <f t="shared" si="2"/>
        <v>360.5</v>
      </c>
      <c r="H57" s="195">
        <v>10</v>
      </c>
      <c r="I57" s="200">
        <f t="shared" si="0"/>
        <v>360.5</v>
      </c>
    </row>
    <row r="58" ht="20.1" customHeight="1" spans="1:9">
      <c r="A58" s="190">
        <f>SUBTOTAL(103,B$5:B58)</f>
        <v>54</v>
      </c>
      <c r="B58" s="191" t="s">
        <v>156</v>
      </c>
      <c r="C58" s="104" t="s">
        <v>157</v>
      </c>
      <c r="D58" s="190" t="s">
        <v>15</v>
      </c>
      <c r="E58" s="192">
        <f t="shared" si="3"/>
        <v>10</v>
      </c>
      <c r="F58" s="193">
        <v>36.05</v>
      </c>
      <c r="G58" s="193">
        <f t="shared" si="2"/>
        <v>360.5</v>
      </c>
      <c r="H58" s="195">
        <v>10</v>
      </c>
      <c r="I58" s="200">
        <f t="shared" si="0"/>
        <v>360.5</v>
      </c>
    </row>
    <row r="59" ht="20.1" customHeight="1" spans="1:9">
      <c r="A59" s="190">
        <f>SUBTOTAL(103,B$5:B59)</f>
        <v>55</v>
      </c>
      <c r="B59" s="191" t="s">
        <v>158</v>
      </c>
      <c r="C59" s="104" t="s">
        <v>159</v>
      </c>
      <c r="D59" s="190" t="s">
        <v>15</v>
      </c>
      <c r="E59" s="192">
        <f t="shared" si="3"/>
        <v>10</v>
      </c>
      <c r="F59" s="193">
        <v>90.64</v>
      </c>
      <c r="G59" s="193">
        <f t="shared" si="2"/>
        <v>906.4</v>
      </c>
      <c r="H59" s="195">
        <v>10</v>
      </c>
      <c r="I59" s="200">
        <f t="shared" si="0"/>
        <v>906.4</v>
      </c>
    </row>
    <row r="60" ht="20.1" customHeight="1" spans="1:9">
      <c r="A60" s="190">
        <f>SUBTOTAL(103,B$5:B60)</f>
        <v>56</v>
      </c>
      <c r="B60" s="191" t="s">
        <v>160</v>
      </c>
      <c r="C60" s="197" t="s">
        <v>161</v>
      </c>
      <c r="D60" s="190" t="s">
        <v>35</v>
      </c>
      <c r="E60" s="192">
        <f t="shared" si="3"/>
        <v>10</v>
      </c>
      <c r="F60" s="193">
        <v>18.54</v>
      </c>
      <c r="G60" s="193">
        <f t="shared" si="2"/>
        <v>185.4</v>
      </c>
      <c r="H60" s="195">
        <v>10</v>
      </c>
      <c r="I60" s="200">
        <f t="shared" si="0"/>
        <v>185.4</v>
      </c>
    </row>
    <row r="61" ht="20.1" customHeight="1" spans="1:9">
      <c r="A61" s="190">
        <f>SUBTOTAL(103,B$5:B61)</f>
        <v>57</v>
      </c>
      <c r="B61" s="191" t="s">
        <v>162</v>
      </c>
      <c r="C61" s="104" t="s">
        <v>163</v>
      </c>
      <c r="D61" s="190" t="s">
        <v>15</v>
      </c>
      <c r="E61" s="192">
        <f t="shared" si="3"/>
        <v>10</v>
      </c>
      <c r="F61" s="193">
        <v>5.15</v>
      </c>
      <c r="G61" s="193">
        <f t="shared" si="2"/>
        <v>51.5</v>
      </c>
      <c r="H61" s="195">
        <v>10</v>
      </c>
      <c r="I61" s="200">
        <f t="shared" si="0"/>
        <v>51.5</v>
      </c>
    </row>
    <row r="62" ht="20.1" customHeight="1" spans="1:9">
      <c r="A62" s="190">
        <f>SUBTOTAL(103,B$5:B62)</f>
        <v>58</v>
      </c>
      <c r="B62" s="191" t="s">
        <v>164</v>
      </c>
      <c r="C62" s="191" t="s">
        <v>165</v>
      </c>
      <c r="D62" s="190" t="s">
        <v>15</v>
      </c>
      <c r="E62" s="192">
        <f t="shared" si="3"/>
        <v>10</v>
      </c>
      <c r="F62" s="193">
        <v>28.84</v>
      </c>
      <c r="G62" s="193">
        <f t="shared" si="2"/>
        <v>288.4</v>
      </c>
      <c r="H62" s="195">
        <v>10</v>
      </c>
      <c r="I62" s="200">
        <f t="shared" si="0"/>
        <v>288.4</v>
      </c>
    </row>
    <row r="63" ht="20.1" customHeight="1" spans="1:9">
      <c r="A63" s="190">
        <f>SUBTOTAL(103,B$5:B63)</f>
        <v>59</v>
      </c>
      <c r="B63" s="191" t="s">
        <v>166</v>
      </c>
      <c r="C63" s="191" t="s">
        <v>167</v>
      </c>
      <c r="D63" s="190" t="s">
        <v>15</v>
      </c>
      <c r="E63" s="192">
        <f t="shared" si="3"/>
        <v>10</v>
      </c>
      <c r="F63" s="193">
        <v>20.6</v>
      </c>
      <c r="G63" s="193">
        <f t="shared" si="2"/>
        <v>206</v>
      </c>
      <c r="H63" s="195">
        <v>10</v>
      </c>
      <c r="I63" s="200">
        <f t="shared" si="0"/>
        <v>206</v>
      </c>
    </row>
    <row r="64" ht="20.1" customHeight="1" spans="1:9">
      <c r="A64" s="190">
        <f>SUBTOTAL(103,B$5:B64)</f>
        <v>60</v>
      </c>
      <c r="B64" s="191" t="s">
        <v>168</v>
      </c>
      <c r="C64" s="198" t="s">
        <v>169</v>
      </c>
      <c r="D64" s="190" t="s">
        <v>35</v>
      </c>
      <c r="E64" s="192">
        <f t="shared" si="3"/>
        <v>10</v>
      </c>
      <c r="F64" s="193">
        <v>2.781</v>
      </c>
      <c r="G64" s="193">
        <f t="shared" si="2"/>
        <v>27.81</v>
      </c>
      <c r="H64" s="195">
        <v>10</v>
      </c>
      <c r="I64" s="200">
        <f t="shared" si="0"/>
        <v>27.81</v>
      </c>
    </row>
    <row r="65" ht="20.1" customHeight="1" spans="1:9">
      <c r="A65" s="190">
        <f>SUBTOTAL(103,B$5:B65)</f>
        <v>61</v>
      </c>
      <c r="B65" s="191" t="s">
        <v>170</v>
      </c>
      <c r="C65" s="104" t="s">
        <v>171</v>
      </c>
      <c r="D65" s="190" t="s">
        <v>35</v>
      </c>
      <c r="E65" s="192">
        <f t="shared" si="3"/>
        <v>10</v>
      </c>
      <c r="F65" s="193">
        <v>3.399</v>
      </c>
      <c r="G65" s="193">
        <f t="shared" si="2"/>
        <v>33.99</v>
      </c>
      <c r="H65" s="195">
        <v>10</v>
      </c>
      <c r="I65" s="200">
        <f t="shared" si="0"/>
        <v>33.99</v>
      </c>
    </row>
    <row r="66" ht="20.1" customHeight="1" spans="1:9">
      <c r="A66" s="190">
        <f>SUBTOTAL(103,B$5:B66)</f>
        <v>62</v>
      </c>
      <c r="B66" s="191" t="s">
        <v>172</v>
      </c>
      <c r="C66" s="198" t="s">
        <v>173</v>
      </c>
      <c r="D66" s="190" t="s">
        <v>15</v>
      </c>
      <c r="E66" s="192">
        <f t="shared" si="3"/>
        <v>10</v>
      </c>
      <c r="F66" s="193">
        <v>30.9</v>
      </c>
      <c r="G66" s="193">
        <f t="shared" si="2"/>
        <v>309</v>
      </c>
      <c r="H66" s="195">
        <v>10</v>
      </c>
      <c r="I66" s="200">
        <f t="shared" si="0"/>
        <v>309</v>
      </c>
    </row>
    <row r="67" ht="20.1" customHeight="1" spans="1:9">
      <c r="A67" s="190">
        <f>SUBTOTAL(103,B$5:B67)</f>
        <v>63</v>
      </c>
      <c r="B67" s="191" t="s">
        <v>122</v>
      </c>
      <c r="C67" s="104" t="s">
        <v>174</v>
      </c>
      <c r="D67" s="190" t="s">
        <v>15</v>
      </c>
      <c r="E67" s="192">
        <f t="shared" si="3"/>
        <v>10</v>
      </c>
      <c r="F67" s="193">
        <v>12.36</v>
      </c>
      <c r="G67" s="193">
        <f t="shared" si="2"/>
        <v>123.6</v>
      </c>
      <c r="H67" s="195">
        <v>10</v>
      </c>
      <c r="I67" s="200">
        <f t="shared" si="0"/>
        <v>123.6</v>
      </c>
    </row>
    <row r="68" ht="20.1" customHeight="1" spans="1:9">
      <c r="A68" s="190">
        <f>SUBTOTAL(103,B$5:B68)</f>
        <v>64</v>
      </c>
      <c r="B68" s="191" t="s">
        <v>125</v>
      </c>
      <c r="C68" s="104" t="s">
        <v>175</v>
      </c>
      <c r="D68" s="190" t="s">
        <v>15</v>
      </c>
      <c r="E68" s="192">
        <f t="shared" si="3"/>
        <v>10</v>
      </c>
      <c r="F68" s="193">
        <v>9.27</v>
      </c>
      <c r="G68" s="193">
        <f t="shared" si="2"/>
        <v>92.7</v>
      </c>
      <c r="H68" s="195">
        <v>10</v>
      </c>
      <c r="I68" s="200">
        <f t="shared" si="0"/>
        <v>92.7</v>
      </c>
    </row>
    <row r="69" ht="20.1" customHeight="1" spans="1:9">
      <c r="A69" s="190">
        <f>SUBTOTAL(103,B$5:B69)</f>
        <v>65</v>
      </c>
      <c r="B69" s="191" t="s">
        <v>176</v>
      </c>
      <c r="C69" s="196" t="s">
        <v>177</v>
      </c>
      <c r="D69" s="190" t="s">
        <v>15</v>
      </c>
      <c r="E69" s="192">
        <f t="shared" si="3"/>
        <v>10</v>
      </c>
      <c r="F69" s="193">
        <v>4.635</v>
      </c>
      <c r="G69" s="193">
        <f t="shared" si="2"/>
        <v>46.35</v>
      </c>
      <c r="H69" s="195">
        <v>10</v>
      </c>
      <c r="I69" s="200">
        <f t="shared" ref="I69:I120" si="4">F69*H69</f>
        <v>46.35</v>
      </c>
    </row>
    <row r="70" ht="20.1" customHeight="1" spans="1:9">
      <c r="A70" s="190">
        <f>SUBTOTAL(103,B$5:B70)</f>
        <v>66</v>
      </c>
      <c r="B70" s="191" t="s">
        <v>178</v>
      </c>
      <c r="C70" s="104" t="s">
        <v>179</v>
      </c>
      <c r="D70" s="190" t="s">
        <v>15</v>
      </c>
      <c r="E70" s="192">
        <f t="shared" si="3"/>
        <v>10</v>
      </c>
      <c r="F70" s="193">
        <v>8.24</v>
      </c>
      <c r="G70" s="193">
        <f t="shared" ref="G70:G120" si="5">F70*E70</f>
        <v>82.4</v>
      </c>
      <c r="H70" s="195">
        <v>10</v>
      </c>
      <c r="I70" s="200">
        <f t="shared" si="4"/>
        <v>82.4</v>
      </c>
    </row>
    <row r="71" ht="20.1" customHeight="1" spans="1:9">
      <c r="A71" s="190">
        <f>SUBTOTAL(103,B$5:B71)</f>
        <v>67</v>
      </c>
      <c r="B71" s="191" t="s">
        <v>180</v>
      </c>
      <c r="C71" s="191" t="s">
        <v>181</v>
      </c>
      <c r="D71" s="190" t="s">
        <v>15</v>
      </c>
      <c r="E71" s="192">
        <f t="shared" si="3"/>
        <v>10</v>
      </c>
      <c r="F71" s="193">
        <v>25.75</v>
      </c>
      <c r="G71" s="193">
        <f t="shared" si="5"/>
        <v>257.5</v>
      </c>
      <c r="H71" s="195">
        <v>10</v>
      </c>
      <c r="I71" s="200">
        <f t="shared" si="4"/>
        <v>257.5</v>
      </c>
    </row>
    <row r="72" ht="20.1" customHeight="1" spans="1:9">
      <c r="A72" s="190">
        <f>SUBTOTAL(103,B$5:B72)</f>
        <v>68</v>
      </c>
      <c r="B72" s="191" t="s">
        <v>182</v>
      </c>
      <c r="C72" s="191" t="s">
        <v>183</v>
      </c>
      <c r="D72" s="190" t="s">
        <v>15</v>
      </c>
      <c r="E72" s="192">
        <f t="shared" si="3"/>
        <v>10</v>
      </c>
      <c r="F72" s="193">
        <v>22.66</v>
      </c>
      <c r="G72" s="193">
        <f t="shared" si="5"/>
        <v>226.6</v>
      </c>
      <c r="H72" s="195">
        <v>10</v>
      </c>
      <c r="I72" s="200">
        <f t="shared" si="4"/>
        <v>226.6</v>
      </c>
    </row>
    <row r="73" ht="20.1" customHeight="1" spans="1:9">
      <c r="A73" s="190">
        <f>SUBTOTAL(103,B$5:B73)</f>
        <v>69</v>
      </c>
      <c r="B73" s="191" t="s">
        <v>184</v>
      </c>
      <c r="C73" s="198" t="s">
        <v>185</v>
      </c>
      <c r="D73" s="190" t="s">
        <v>35</v>
      </c>
      <c r="E73" s="192">
        <f t="shared" si="3"/>
        <v>5</v>
      </c>
      <c r="F73" s="193">
        <v>47.38</v>
      </c>
      <c r="G73" s="193">
        <f t="shared" si="5"/>
        <v>236.9</v>
      </c>
      <c r="H73" s="195">
        <v>5</v>
      </c>
      <c r="I73" s="200">
        <f t="shared" si="4"/>
        <v>236.9</v>
      </c>
    </row>
    <row r="74" ht="20.1" customHeight="1" spans="1:9">
      <c r="A74" s="190">
        <f>SUBTOTAL(103,B$5:B74)</f>
        <v>70</v>
      </c>
      <c r="B74" s="191" t="s">
        <v>186</v>
      </c>
      <c r="C74" s="191" t="s">
        <v>187</v>
      </c>
      <c r="D74" s="190" t="s">
        <v>15</v>
      </c>
      <c r="E74" s="192">
        <f t="shared" si="3"/>
        <v>10</v>
      </c>
      <c r="F74" s="193">
        <v>25.75</v>
      </c>
      <c r="G74" s="193">
        <f t="shared" si="5"/>
        <v>257.5</v>
      </c>
      <c r="H74" s="195">
        <v>10</v>
      </c>
      <c r="I74" s="200">
        <f t="shared" si="4"/>
        <v>257.5</v>
      </c>
    </row>
    <row r="75" ht="20.1" customHeight="1" spans="1:9">
      <c r="A75" s="190">
        <f>SUBTOTAL(103,B$5:B75)</f>
        <v>71</v>
      </c>
      <c r="B75" s="191" t="s">
        <v>188</v>
      </c>
      <c r="C75" s="104" t="s">
        <v>189</v>
      </c>
      <c r="D75" s="190" t="s">
        <v>15</v>
      </c>
      <c r="E75" s="192">
        <f t="shared" si="3"/>
        <v>10</v>
      </c>
      <c r="F75" s="193">
        <v>12.36</v>
      </c>
      <c r="G75" s="193">
        <f t="shared" si="5"/>
        <v>123.6</v>
      </c>
      <c r="H75" s="195">
        <v>10</v>
      </c>
      <c r="I75" s="200">
        <f t="shared" si="4"/>
        <v>123.6</v>
      </c>
    </row>
    <row r="76" ht="20.1" customHeight="1" spans="1:9">
      <c r="A76" s="190">
        <f>SUBTOTAL(103,B$5:B76)</f>
        <v>72</v>
      </c>
      <c r="B76" s="191" t="s">
        <v>190</v>
      </c>
      <c r="C76" s="191" t="s">
        <v>191</v>
      </c>
      <c r="D76" s="190" t="s">
        <v>15</v>
      </c>
      <c r="E76" s="192">
        <f t="shared" si="3"/>
        <v>10</v>
      </c>
      <c r="F76" s="193">
        <v>41.2</v>
      </c>
      <c r="G76" s="193">
        <f t="shared" si="5"/>
        <v>412</v>
      </c>
      <c r="H76" s="195">
        <v>10</v>
      </c>
      <c r="I76" s="200">
        <f t="shared" si="4"/>
        <v>412</v>
      </c>
    </row>
    <row r="77" ht="20.1" customHeight="1" spans="1:9">
      <c r="A77" s="190">
        <f>SUBTOTAL(103,B$5:B77)</f>
        <v>73</v>
      </c>
      <c r="B77" s="191" t="s">
        <v>192</v>
      </c>
      <c r="C77" s="191" t="s">
        <v>193</v>
      </c>
      <c r="D77" s="190" t="s">
        <v>15</v>
      </c>
      <c r="E77" s="192">
        <f t="shared" si="3"/>
        <v>10</v>
      </c>
      <c r="F77" s="193">
        <v>41.2</v>
      </c>
      <c r="G77" s="193">
        <f t="shared" si="5"/>
        <v>412</v>
      </c>
      <c r="H77" s="195">
        <v>10</v>
      </c>
      <c r="I77" s="200">
        <f t="shared" si="4"/>
        <v>412</v>
      </c>
    </row>
    <row r="78" ht="20.1" customHeight="1" spans="1:9">
      <c r="A78" s="190">
        <f>SUBTOTAL(103,B$5:B78)</f>
        <v>74</v>
      </c>
      <c r="B78" s="191" t="s">
        <v>194</v>
      </c>
      <c r="C78" s="104" t="s">
        <v>195</v>
      </c>
      <c r="D78" s="190" t="s">
        <v>15</v>
      </c>
      <c r="E78" s="192">
        <f t="shared" si="3"/>
        <v>10</v>
      </c>
      <c r="F78" s="193">
        <v>8.24</v>
      </c>
      <c r="G78" s="193">
        <f t="shared" si="5"/>
        <v>82.4</v>
      </c>
      <c r="H78" s="195">
        <v>10</v>
      </c>
      <c r="I78" s="200">
        <f t="shared" si="4"/>
        <v>82.4</v>
      </c>
    </row>
    <row r="79" ht="20.1" customHeight="1" spans="1:9">
      <c r="A79" s="190">
        <f>SUBTOTAL(103,B$5:B79)</f>
        <v>75</v>
      </c>
      <c r="B79" s="191" t="s">
        <v>196</v>
      </c>
      <c r="C79" s="191" t="s">
        <v>197</v>
      </c>
      <c r="D79" s="190" t="s">
        <v>35</v>
      </c>
      <c r="E79" s="192">
        <f t="shared" si="3"/>
        <v>10</v>
      </c>
      <c r="F79" s="193">
        <v>7.21</v>
      </c>
      <c r="G79" s="193">
        <f t="shared" si="5"/>
        <v>72.1</v>
      </c>
      <c r="H79" s="195">
        <v>10</v>
      </c>
      <c r="I79" s="200">
        <f t="shared" si="4"/>
        <v>72.1</v>
      </c>
    </row>
    <row r="80" ht="20.1" customHeight="1" spans="1:9">
      <c r="A80" s="190">
        <f>SUBTOTAL(103,B$5:B80)</f>
        <v>76</v>
      </c>
      <c r="B80" s="191" t="s">
        <v>198</v>
      </c>
      <c r="C80" s="104" t="s">
        <v>199</v>
      </c>
      <c r="D80" s="190" t="s">
        <v>35</v>
      </c>
      <c r="E80" s="192">
        <f t="shared" si="3"/>
        <v>1</v>
      </c>
      <c r="F80" s="193">
        <v>154.5</v>
      </c>
      <c r="G80" s="193">
        <f t="shared" si="5"/>
        <v>154.5</v>
      </c>
      <c r="H80" s="195">
        <v>1</v>
      </c>
      <c r="I80" s="200">
        <f t="shared" si="4"/>
        <v>154.5</v>
      </c>
    </row>
    <row r="81" ht="20.1" customHeight="1" spans="1:9">
      <c r="A81" s="190">
        <f>SUBTOTAL(103,B$5:B81)</f>
        <v>77</v>
      </c>
      <c r="B81" s="191" t="s">
        <v>200</v>
      </c>
      <c r="C81" s="191" t="s">
        <v>201</v>
      </c>
      <c r="D81" s="190" t="s">
        <v>35</v>
      </c>
      <c r="E81" s="192">
        <f t="shared" si="3"/>
        <v>10</v>
      </c>
      <c r="F81" s="193">
        <v>10.3</v>
      </c>
      <c r="G81" s="193">
        <f t="shared" si="5"/>
        <v>103</v>
      </c>
      <c r="H81" s="195">
        <v>10</v>
      </c>
      <c r="I81" s="200">
        <f t="shared" si="4"/>
        <v>103</v>
      </c>
    </row>
    <row r="82" ht="20.1" customHeight="1" spans="1:9">
      <c r="A82" s="190">
        <f>SUBTOTAL(103,B$5:B82)</f>
        <v>78</v>
      </c>
      <c r="B82" s="191" t="s">
        <v>202</v>
      </c>
      <c r="C82" s="191" t="s">
        <v>203</v>
      </c>
      <c r="D82" s="190" t="s">
        <v>35</v>
      </c>
      <c r="E82" s="192">
        <f t="shared" si="3"/>
        <v>1</v>
      </c>
      <c r="F82" s="193">
        <v>49.44</v>
      </c>
      <c r="G82" s="193">
        <f t="shared" si="5"/>
        <v>49.44</v>
      </c>
      <c r="H82" s="195">
        <v>1</v>
      </c>
      <c r="I82" s="200">
        <f t="shared" si="4"/>
        <v>49.44</v>
      </c>
    </row>
    <row r="83" ht="20.1" customHeight="1" spans="1:9">
      <c r="A83" s="190">
        <f>SUBTOTAL(103,B$5:B83)</f>
        <v>79</v>
      </c>
      <c r="B83" s="191" t="s">
        <v>204</v>
      </c>
      <c r="C83" s="191" t="s">
        <v>205</v>
      </c>
      <c r="D83" s="190" t="s">
        <v>35</v>
      </c>
      <c r="E83" s="192">
        <f t="shared" si="3"/>
        <v>1</v>
      </c>
      <c r="F83" s="193">
        <v>49.44</v>
      </c>
      <c r="G83" s="193">
        <f t="shared" si="5"/>
        <v>49.44</v>
      </c>
      <c r="H83" s="195">
        <v>1</v>
      </c>
      <c r="I83" s="200">
        <f t="shared" si="4"/>
        <v>49.44</v>
      </c>
    </row>
    <row r="84" ht="20.1" customHeight="1" spans="1:9">
      <c r="A84" s="190">
        <f>SUBTOTAL(103,B$5:B84)</f>
        <v>80</v>
      </c>
      <c r="B84" s="191" t="s">
        <v>206</v>
      </c>
      <c r="C84" s="191" t="s">
        <v>207</v>
      </c>
      <c r="D84" s="190" t="s">
        <v>15</v>
      </c>
      <c r="E84" s="192">
        <f t="shared" si="3"/>
        <v>5</v>
      </c>
      <c r="F84" s="193">
        <v>123.6</v>
      </c>
      <c r="G84" s="193">
        <f t="shared" si="5"/>
        <v>618</v>
      </c>
      <c r="H84" s="195">
        <v>5</v>
      </c>
      <c r="I84" s="200">
        <f t="shared" si="4"/>
        <v>618</v>
      </c>
    </row>
    <row r="85" ht="20.1" customHeight="1" spans="1:9">
      <c r="A85" s="190">
        <f>SUBTOTAL(103,B$5:B85)</f>
        <v>81</v>
      </c>
      <c r="B85" s="191" t="s">
        <v>208</v>
      </c>
      <c r="C85" s="104" t="s">
        <v>209</v>
      </c>
      <c r="D85" s="190" t="s">
        <v>20</v>
      </c>
      <c r="E85" s="192">
        <f t="shared" si="3"/>
        <v>1</v>
      </c>
      <c r="F85" s="193">
        <v>113.3</v>
      </c>
      <c r="G85" s="193">
        <f t="shared" si="5"/>
        <v>113.3</v>
      </c>
      <c r="H85" s="195">
        <v>1</v>
      </c>
      <c r="I85" s="200">
        <f t="shared" si="4"/>
        <v>113.3</v>
      </c>
    </row>
    <row r="86" ht="20.1" customHeight="1" spans="1:9">
      <c r="A86" s="190">
        <f>SUBTOTAL(103,B$5:B86)</f>
        <v>82</v>
      </c>
      <c r="B86" s="191" t="s">
        <v>210</v>
      </c>
      <c r="C86" s="201" t="s">
        <v>211</v>
      </c>
      <c r="D86" s="190" t="s">
        <v>20</v>
      </c>
      <c r="E86" s="192">
        <f t="shared" si="3"/>
        <v>1</v>
      </c>
      <c r="F86" s="193">
        <v>72.1</v>
      </c>
      <c r="G86" s="193">
        <f t="shared" si="5"/>
        <v>72.1</v>
      </c>
      <c r="H86" s="195">
        <v>1</v>
      </c>
      <c r="I86" s="200">
        <f t="shared" si="4"/>
        <v>72.1</v>
      </c>
    </row>
    <row r="87" ht="20.1" customHeight="1" spans="1:9">
      <c r="A87" s="190">
        <f>SUBTOTAL(103,B$5:B87)</f>
        <v>83</v>
      </c>
      <c r="B87" s="191" t="s">
        <v>212</v>
      </c>
      <c r="C87" s="104" t="s">
        <v>213</v>
      </c>
      <c r="D87" s="190" t="s">
        <v>20</v>
      </c>
      <c r="E87" s="192">
        <f t="shared" si="3"/>
        <v>1</v>
      </c>
      <c r="F87" s="193">
        <v>164.8</v>
      </c>
      <c r="G87" s="193">
        <f t="shared" si="5"/>
        <v>164.8</v>
      </c>
      <c r="H87" s="195">
        <v>1</v>
      </c>
      <c r="I87" s="200">
        <f t="shared" si="4"/>
        <v>164.8</v>
      </c>
    </row>
    <row r="88" ht="20.1" customHeight="1" spans="1:9">
      <c r="A88" s="190">
        <f>SUBTOTAL(103,B$5:B88)</f>
        <v>84</v>
      </c>
      <c r="B88" s="191" t="s">
        <v>214</v>
      </c>
      <c r="C88" s="104" t="s">
        <v>215</v>
      </c>
      <c r="D88" s="190" t="s">
        <v>20</v>
      </c>
      <c r="E88" s="192">
        <f t="shared" si="3"/>
        <v>1</v>
      </c>
      <c r="F88" s="193">
        <v>66.95</v>
      </c>
      <c r="G88" s="193">
        <f t="shared" si="5"/>
        <v>66.95</v>
      </c>
      <c r="H88" s="195">
        <v>1</v>
      </c>
      <c r="I88" s="200">
        <f t="shared" si="4"/>
        <v>66.95</v>
      </c>
    </row>
    <row r="89" ht="20.1" customHeight="1" spans="1:9">
      <c r="A89" s="190">
        <f>SUBTOTAL(103,B$5:B89)</f>
        <v>85</v>
      </c>
      <c r="B89" s="191" t="s">
        <v>216</v>
      </c>
      <c r="C89" s="191" t="s">
        <v>217</v>
      </c>
      <c r="D89" s="190" t="s">
        <v>218</v>
      </c>
      <c r="E89" s="192">
        <f t="shared" si="3"/>
        <v>1</v>
      </c>
      <c r="F89" s="193">
        <v>129.78</v>
      </c>
      <c r="G89" s="193">
        <f t="shared" si="5"/>
        <v>129.78</v>
      </c>
      <c r="H89" s="195">
        <v>1</v>
      </c>
      <c r="I89" s="200">
        <f t="shared" si="4"/>
        <v>129.78</v>
      </c>
    </row>
    <row r="90" ht="20.1" customHeight="1" spans="1:9">
      <c r="A90" s="190">
        <f>SUBTOTAL(103,B$5:B90)</f>
        <v>86</v>
      </c>
      <c r="B90" s="191" t="s">
        <v>219</v>
      </c>
      <c r="C90" s="191" t="s">
        <v>217</v>
      </c>
      <c r="D90" s="190" t="s">
        <v>218</v>
      </c>
      <c r="E90" s="192">
        <f t="shared" si="3"/>
        <v>1</v>
      </c>
      <c r="F90" s="193">
        <v>129.78</v>
      </c>
      <c r="G90" s="193">
        <f t="shared" si="5"/>
        <v>129.78</v>
      </c>
      <c r="H90" s="195">
        <v>1</v>
      </c>
      <c r="I90" s="200">
        <f t="shared" si="4"/>
        <v>129.78</v>
      </c>
    </row>
    <row r="91" ht="20.1" customHeight="1" spans="1:9">
      <c r="A91" s="190">
        <f>SUBTOTAL(103,B$5:B91)</f>
        <v>87</v>
      </c>
      <c r="B91" s="191" t="s">
        <v>220</v>
      </c>
      <c r="C91" s="104" t="s">
        <v>221</v>
      </c>
      <c r="D91" s="190" t="s">
        <v>20</v>
      </c>
      <c r="E91" s="192">
        <f t="shared" si="3"/>
        <v>1</v>
      </c>
      <c r="F91" s="193">
        <v>379.04</v>
      </c>
      <c r="G91" s="193">
        <f t="shared" si="5"/>
        <v>379.04</v>
      </c>
      <c r="H91" s="195">
        <v>1</v>
      </c>
      <c r="I91" s="200">
        <f t="shared" si="4"/>
        <v>379.04</v>
      </c>
    </row>
    <row r="92" ht="20.1" customHeight="1" spans="1:9">
      <c r="A92" s="190">
        <f>SUBTOTAL(103,B$5:B92)</f>
        <v>88</v>
      </c>
      <c r="B92" s="191" t="s">
        <v>222</v>
      </c>
      <c r="C92" s="104" t="s">
        <v>223</v>
      </c>
      <c r="D92" s="190" t="s">
        <v>218</v>
      </c>
      <c r="E92" s="192">
        <f t="shared" si="3"/>
        <v>1</v>
      </c>
      <c r="F92" s="193">
        <v>243.08</v>
      </c>
      <c r="G92" s="193">
        <f t="shared" si="5"/>
        <v>243.08</v>
      </c>
      <c r="H92" s="195">
        <v>1</v>
      </c>
      <c r="I92" s="200">
        <f t="shared" si="4"/>
        <v>243.08</v>
      </c>
    </row>
    <row r="93" ht="20.1" customHeight="1" spans="1:9">
      <c r="A93" s="190">
        <f>SUBTOTAL(103,B$5:B93)</f>
        <v>89</v>
      </c>
      <c r="B93" s="191" t="s">
        <v>224</v>
      </c>
      <c r="C93" s="104" t="s">
        <v>225</v>
      </c>
      <c r="D93" s="190" t="s">
        <v>20</v>
      </c>
      <c r="E93" s="192">
        <f t="shared" si="3"/>
        <v>1</v>
      </c>
      <c r="F93" s="193">
        <v>597.4</v>
      </c>
      <c r="G93" s="193">
        <f t="shared" si="5"/>
        <v>597.4</v>
      </c>
      <c r="H93" s="195">
        <v>1</v>
      </c>
      <c r="I93" s="200">
        <f t="shared" si="4"/>
        <v>597.4</v>
      </c>
    </row>
    <row r="94" ht="20.1" customHeight="1" spans="1:9">
      <c r="A94" s="190">
        <f>SUBTOTAL(103,B$5:B94)</f>
        <v>90</v>
      </c>
      <c r="B94" s="191" t="s">
        <v>226</v>
      </c>
      <c r="C94" s="104" t="s">
        <v>226</v>
      </c>
      <c r="D94" s="190" t="s">
        <v>218</v>
      </c>
      <c r="E94" s="192">
        <f t="shared" si="3"/>
        <v>1</v>
      </c>
      <c r="F94" s="193">
        <v>190.55</v>
      </c>
      <c r="G94" s="193">
        <f t="shared" si="5"/>
        <v>190.55</v>
      </c>
      <c r="H94" s="195">
        <v>1</v>
      </c>
      <c r="I94" s="200">
        <f t="shared" si="4"/>
        <v>190.55</v>
      </c>
    </row>
    <row r="95" ht="20.1" customHeight="1" spans="1:9">
      <c r="A95" s="190">
        <f>SUBTOTAL(103,B$5:B95)</f>
        <v>91</v>
      </c>
      <c r="B95" s="191" t="s">
        <v>227</v>
      </c>
      <c r="C95" s="191" t="s">
        <v>228</v>
      </c>
      <c r="D95" s="190" t="s">
        <v>15</v>
      </c>
      <c r="E95" s="192">
        <f t="shared" si="3"/>
        <v>12</v>
      </c>
      <c r="F95" s="193">
        <v>41.2</v>
      </c>
      <c r="G95" s="193">
        <f t="shared" si="5"/>
        <v>494.4</v>
      </c>
      <c r="H95" s="195">
        <v>12</v>
      </c>
      <c r="I95" s="200">
        <f t="shared" si="4"/>
        <v>494.4</v>
      </c>
    </row>
    <row r="96" ht="20.1" customHeight="1" spans="1:9">
      <c r="A96" s="190">
        <f>SUBTOTAL(103,B$5:B96)</f>
        <v>92</v>
      </c>
      <c r="B96" s="191" t="s">
        <v>229</v>
      </c>
      <c r="C96" s="191" t="s">
        <v>230</v>
      </c>
      <c r="D96" s="190" t="s">
        <v>231</v>
      </c>
      <c r="E96" s="192">
        <f t="shared" si="3"/>
        <v>12</v>
      </c>
      <c r="F96" s="193">
        <v>18.54</v>
      </c>
      <c r="G96" s="193">
        <f t="shared" si="5"/>
        <v>222.48</v>
      </c>
      <c r="H96" s="195">
        <v>12</v>
      </c>
      <c r="I96" s="200">
        <f t="shared" si="4"/>
        <v>222.48</v>
      </c>
    </row>
    <row r="97" ht="20.1" customHeight="1" spans="1:9">
      <c r="A97" s="190">
        <f>SUBTOTAL(103,B$5:B97)</f>
        <v>93</v>
      </c>
      <c r="B97" s="191" t="s">
        <v>232</v>
      </c>
      <c r="C97" s="104" t="s">
        <v>233</v>
      </c>
      <c r="D97" s="190" t="s">
        <v>234</v>
      </c>
      <c r="E97" s="192">
        <f t="shared" si="3"/>
        <v>13</v>
      </c>
      <c r="F97" s="193">
        <v>5.15</v>
      </c>
      <c r="G97" s="193">
        <f t="shared" si="5"/>
        <v>66.95</v>
      </c>
      <c r="H97" s="195">
        <v>13</v>
      </c>
      <c r="I97" s="200">
        <f t="shared" si="4"/>
        <v>66.95</v>
      </c>
    </row>
    <row r="98" ht="20.1" customHeight="1" spans="1:9">
      <c r="A98" s="190">
        <f>SUBTOTAL(103,B$5:B98)</f>
        <v>94</v>
      </c>
      <c r="B98" s="191" t="s">
        <v>235</v>
      </c>
      <c r="C98" s="104" t="s">
        <v>236</v>
      </c>
      <c r="D98" s="190" t="s">
        <v>15</v>
      </c>
      <c r="E98" s="192">
        <f t="shared" si="3"/>
        <v>12</v>
      </c>
      <c r="F98" s="193">
        <v>30.9</v>
      </c>
      <c r="G98" s="193">
        <f t="shared" si="5"/>
        <v>370.8</v>
      </c>
      <c r="H98" s="195">
        <v>12</v>
      </c>
      <c r="I98" s="200">
        <f t="shared" si="4"/>
        <v>370.8</v>
      </c>
    </row>
    <row r="99" ht="20.1" customHeight="1" spans="1:9">
      <c r="A99" s="190">
        <f>SUBTOTAL(103,B$5:B99)</f>
        <v>95</v>
      </c>
      <c r="B99" s="191" t="s">
        <v>237</v>
      </c>
      <c r="C99" s="104" t="s">
        <v>238</v>
      </c>
      <c r="D99" s="190" t="s">
        <v>15</v>
      </c>
      <c r="E99" s="192">
        <f t="shared" ref="E99:E118" si="6">H99</f>
        <v>12</v>
      </c>
      <c r="F99" s="193">
        <v>20.6</v>
      </c>
      <c r="G99" s="193">
        <f t="shared" si="5"/>
        <v>247.2</v>
      </c>
      <c r="H99" s="195">
        <v>12</v>
      </c>
      <c r="I99" s="200">
        <f t="shared" si="4"/>
        <v>247.2</v>
      </c>
    </row>
    <row r="100" ht="20.1" customHeight="1" spans="1:9">
      <c r="A100" s="190">
        <f>SUBTOTAL(103,B$5:B100)</f>
        <v>96</v>
      </c>
      <c r="B100" s="191" t="s">
        <v>239</v>
      </c>
      <c r="C100" s="191" t="s">
        <v>240</v>
      </c>
      <c r="D100" s="190" t="s">
        <v>15</v>
      </c>
      <c r="E100" s="192">
        <f t="shared" si="6"/>
        <v>12</v>
      </c>
      <c r="F100" s="193">
        <v>16.48</v>
      </c>
      <c r="G100" s="193">
        <f t="shared" si="5"/>
        <v>197.76</v>
      </c>
      <c r="H100" s="195">
        <v>12</v>
      </c>
      <c r="I100" s="200">
        <f t="shared" si="4"/>
        <v>197.76</v>
      </c>
    </row>
    <row r="101" ht="20.1" customHeight="1" spans="1:9">
      <c r="A101" s="190">
        <f>SUBTOTAL(103,B$5:B101)</f>
        <v>97</v>
      </c>
      <c r="B101" s="191" t="s">
        <v>241</v>
      </c>
      <c r="C101" s="104" t="s">
        <v>242</v>
      </c>
      <c r="D101" s="190" t="s">
        <v>15</v>
      </c>
      <c r="E101" s="192">
        <f t="shared" si="6"/>
        <v>12</v>
      </c>
      <c r="F101" s="193">
        <v>28.84</v>
      </c>
      <c r="G101" s="193">
        <f t="shared" si="5"/>
        <v>346.08</v>
      </c>
      <c r="H101" s="195">
        <v>12</v>
      </c>
      <c r="I101" s="200">
        <f t="shared" si="4"/>
        <v>346.08</v>
      </c>
    </row>
    <row r="102" ht="20.1" customHeight="1" spans="1:9">
      <c r="A102" s="190">
        <f>SUBTOTAL(103,B$5:B102)</f>
        <v>98</v>
      </c>
      <c r="B102" s="191" t="s">
        <v>243</v>
      </c>
      <c r="C102" s="191" t="s">
        <v>244</v>
      </c>
      <c r="D102" s="190" t="s">
        <v>15</v>
      </c>
      <c r="E102" s="192">
        <f t="shared" si="6"/>
        <v>12</v>
      </c>
      <c r="F102" s="193">
        <v>28.84</v>
      </c>
      <c r="G102" s="193">
        <f t="shared" si="5"/>
        <v>346.08</v>
      </c>
      <c r="H102" s="195">
        <v>12</v>
      </c>
      <c r="I102" s="200">
        <f t="shared" si="4"/>
        <v>346.08</v>
      </c>
    </row>
    <row r="103" ht="20.1" customHeight="1" spans="1:9">
      <c r="A103" s="190">
        <f>SUBTOTAL(103,B$5:B103)</f>
        <v>99</v>
      </c>
      <c r="B103" s="191" t="s">
        <v>245</v>
      </c>
      <c r="C103" s="191" t="s">
        <v>246</v>
      </c>
      <c r="D103" s="190" t="s">
        <v>247</v>
      </c>
      <c r="E103" s="192">
        <f t="shared" si="6"/>
        <v>1</v>
      </c>
      <c r="F103" s="193">
        <v>30.9</v>
      </c>
      <c r="G103" s="193">
        <f t="shared" si="5"/>
        <v>30.9</v>
      </c>
      <c r="H103" s="195">
        <v>1</v>
      </c>
      <c r="I103" s="200">
        <f t="shared" si="4"/>
        <v>30.9</v>
      </c>
    </row>
    <row r="104" ht="20.1" customHeight="1" spans="1:9">
      <c r="A104" s="190">
        <f>SUBTOTAL(103,B$5:B104)</f>
        <v>100</v>
      </c>
      <c r="B104" s="191" t="s">
        <v>248</v>
      </c>
      <c r="C104" s="191" t="s">
        <v>246</v>
      </c>
      <c r="D104" s="190" t="s">
        <v>247</v>
      </c>
      <c r="E104" s="192">
        <f t="shared" si="6"/>
        <v>1</v>
      </c>
      <c r="F104" s="193">
        <v>30.9</v>
      </c>
      <c r="G104" s="193">
        <f t="shared" si="5"/>
        <v>30.9</v>
      </c>
      <c r="H104" s="195">
        <v>1</v>
      </c>
      <c r="I104" s="200">
        <f t="shared" si="4"/>
        <v>30.9</v>
      </c>
    </row>
    <row r="105" ht="39.75" customHeight="1" spans="1:9">
      <c r="A105" s="190">
        <f>SUBTOTAL(103,B$5:B105)</f>
        <v>101</v>
      </c>
      <c r="B105" s="191" t="s">
        <v>249</v>
      </c>
      <c r="C105" s="191" t="s">
        <v>250</v>
      </c>
      <c r="D105" s="190" t="s">
        <v>15</v>
      </c>
      <c r="E105" s="192">
        <f t="shared" si="6"/>
        <v>1</v>
      </c>
      <c r="F105" s="193">
        <v>154.5</v>
      </c>
      <c r="G105" s="193">
        <f t="shared" si="5"/>
        <v>154.5</v>
      </c>
      <c r="H105" s="195">
        <v>1</v>
      </c>
      <c r="I105" s="200">
        <f t="shared" si="4"/>
        <v>154.5</v>
      </c>
    </row>
    <row r="106" ht="39.75" customHeight="1" spans="1:9">
      <c r="A106" s="190">
        <f>SUBTOTAL(103,B$5:B106)</f>
        <v>102</v>
      </c>
      <c r="B106" s="191" t="s">
        <v>251</v>
      </c>
      <c r="C106" s="191" t="s">
        <v>250</v>
      </c>
      <c r="D106" s="190" t="s">
        <v>15</v>
      </c>
      <c r="E106" s="192">
        <f t="shared" si="6"/>
        <v>1</v>
      </c>
      <c r="F106" s="193">
        <v>154.5</v>
      </c>
      <c r="G106" s="193">
        <f t="shared" si="5"/>
        <v>154.5</v>
      </c>
      <c r="H106" s="195">
        <v>1</v>
      </c>
      <c r="I106" s="200">
        <f t="shared" si="4"/>
        <v>154.5</v>
      </c>
    </row>
    <row r="107" ht="39.75" customHeight="1" spans="1:9">
      <c r="A107" s="190">
        <f>SUBTOTAL(103,B$5:B107)</f>
        <v>103</v>
      </c>
      <c r="B107" s="191" t="s">
        <v>252</v>
      </c>
      <c r="C107" s="191" t="s">
        <v>250</v>
      </c>
      <c r="D107" s="190" t="s">
        <v>15</v>
      </c>
      <c r="E107" s="192">
        <f t="shared" si="6"/>
        <v>1</v>
      </c>
      <c r="F107" s="193">
        <v>154.5</v>
      </c>
      <c r="G107" s="193">
        <f t="shared" si="5"/>
        <v>154.5</v>
      </c>
      <c r="H107" s="195">
        <v>1</v>
      </c>
      <c r="I107" s="200">
        <f t="shared" si="4"/>
        <v>154.5</v>
      </c>
    </row>
    <row r="108" ht="39.75" customHeight="1" spans="1:9">
      <c r="A108" s="190">
        <f>SUBTOTAL(103,B$5:B108)</f>
        <v>104</v>
      </c>
      <c r="B108" s="191" t="s">
        <v>253</v>
      </c>
      <c r="C108" s="191" t="s">
        <v>254</v>
      </c>
      <c r="D108" s="190" t="s">
        <v>15</v>
      </c>
      <c r="E108" s="192">
        <f t="shared" si="6"/>
        <v>1</v>
      </c>
      <c r="F108" s="193">
        <v>154.5</v>
      </c>
      <c r="G108" s="193">
        <f t="shared" si="5"/>
        <v>154.5</v>
      </c>
      <c r="H108" s="195">
        <v>1</v>
      </c>
      <c r="I108" s="200">
        <f t="shared" si="4"/>
        <v>154.5</v>
      </c>
    </row>
    <row r="109" ht="39.75" customHeight="1" spans="1:9">
      <c r="A109" s="190">
        <f>SUBTOTAL(103,B$5:B109)</f>
        <v>105</v>
      </c>
      <c r="B109" s="191" t="s">
        <v>255</v>
      </c>
      <c r="C109" s="191" t="s">
        <v>256</v>
      </c>
      <c r="D109" s="190" t="s">
        <v>15</v>
      </c>
      <c r="E109" s="192">
        <f t="shared" si="6"/>
        <v>1</v>
      </c>
      <c r="F109" s="193">
        <v>154.5</v>
      </c>
      <c r="G109" s="193">
        <f t="shared" si="5"/>
        <v>154.5</v>
      </c>
      <c r="H109" s="195">
        <v>1</v>
      </c>
      <c r="I109" s="200">
        <f t="shared" si="4"/>
        <v>154.5</v>
      </c>
    </row>
    <row r="110" ht="39.75" customHeight="1" spans="1:9">
      <c r="A110" s="190">
        <f>SUBTOTAL(103,B$5:B110)</f>
        <v>106</v>
      </c>
      <c r="B110" s="191" t="s">
        <v>257</v>
      </c>
      <c r="C110" s="191" t="s">
        <v>258</v>
      </c>
      <c r="D110" s="190" t="s">
        <v>15</v>
      </c>
      <c r="E110" s="192">
        <f t="shared" si="6"/>
        <v>1</v>
      </c>
      <c r="F110" s="193">
        <v>154.5</v>
      </c>
      <c r="G110" s="193">
        <f t="shared" si="5"/>
        <v>154.5</v>
      </c>
      <c r="H110" s="195">
        <v>1</v>
      </c>
      <c r="I110" s="200">
        <f t="shared" si="4"/>
        <v>154.5</v>
      </c>
    </row>
    <row r="111" ht="39.75" customHeight="1" spans="1:9">
      <c r="A111" s="190">
        <f>SUBTOTAL(103,B$5:B111)</f>
        <v>107</v>
      </c>
      <c r="B111" s="191" t="s">
        <v>259</v>
      </c>
      <c r="C111" s="191" t="s">
        <v>260</v>
      </c>
      <c r="D111" s="190" t="s">
        <v>15</v>
      </c>
      <c r="E111" s="192">
        <f t="shared" si="6"/>
        <v>1</v>
      </c>
      <c r="F111" s="193">
        <v>741.6</v>
      </c>
      <c r="G111" s="193">
        <f t="shared" si="5"/>
        <v>741.6</v>
      </c>
      <c r="H111" s="195">
        <v>1</v>
      </c>
      <c r="I111" s="200">
        <f t="shared" si="4"/>
        <v>741.6</v>
      </c>
    </row>
    <row r="112" ht="38.25" customHeight="1" spans="1:9">
      <c r="A112" s="190">
        <f>SUBTOTAL(103,B$5:B112)</f>
        <v>108</v>
      </c>
      <c r="B112" s="191" t="s">
        <v>261</v>
      </c>
      <c r="C112" s="191" t="s">
        <v>260</v>
      </c>
      <c r="D112" s="190" t="s">
        <v>15</v>
      </c>
      <c r="E112" s="192">
        <f t="shared" si="6"/>
        <v>1</v>
      </c>
      <c r="F112" s="193">
        <v>741.6</v>
      </c>
      <c r="G112" s="193">
        <f t="shared" si="5"/>
        <v>741.6</v>
      </c>
      <c r="H112" s="195">
        <v>1</v>
      </c>
      <c r="I112" s="200">
        <f t="shared" si="4"/>
        <v>741.6</v>
      </c>
    </row>
    <row r="113" ht="38.25" customHeight="1" spans="1:9">
      <c r="A113" s="190">
        <f>SUBTOTAL(103,B$5:B113)</f>
        <v>109</v>
      </c>
      <c r="B113" s="191" t="s">
        <v>262</v>
      </c>
      <c r="C113" s="191" t="s">
        <v>263</v>
      </c>
      <c r="D113" s="190" t="s">
        <v>15</v>
      </c>
      <c r="E113" s="192">
        <f t="shared" si="6"/>
        <v>1</v>
      </c>
      <c r="F113" s="193">
        <v>741.6</v>
      </c>
      <c r="G113" s="193">
        <f t="shared" si="5"/>
        <v>741.6</v>
      </c>
      <c r="H113" s="195">
        <v>1</v>
      </c>
      <c r="I113" s="200">
        <f t="shared" si="4"/>
        <v>741.6</v>
      </c>
    </row>
    <row r="114" ht="38.25" customHeight="1" spans="1:9">
      <c r="A114" s="190">
        <f>SUBTOTAL(103,B$5:B114)</f>
        <v>110</v>
      </c>
      <c r="B114" s="191" t="s">
        <v>264</v>
      </c>
      <c r="C114" s="191" t="s">
        <v>265</v>
      </c>
      <c r="D114" s="190" t="s">
        <v>15</v>
      </c>
      <c r="E114" s="192">
        <f t="shared" si="6"/>
        <v>1</v>
      </c>
      <c r="F114" s="193">
        <v>2060</v>
      </c>
      <c r="G114" s="193">
        <f t="shared" si="5"/>
        <v>2060</v>
      </c>
      <c r="H114" s="195">
        <v>1</v>
      </c>
      <c r="I114" s="200">
        <f t="shared" si="4"/>
        <v>2060</v>
      </c>
    </row>
    <row r="115" ht="38.25" customHeight="1" spans="1:9">
      <c r="A115" s="190">
        <f>SUBTOTAL(103,B$5:B115)</f>
        <v>111</v>
      </c>
      <c r="B115" s="191" t="s">
        <v>266</v>
      </c>
      <c r="C115" s="191" t="s">
        <v>267</v>
      </c>
      <c r="D115" s="190" t="s">
        <v>15</v>
      </c>
      <c r="E115" s="192">
        <f t="shared" si="6"/>
        <v>1</v>
      </c>
      <c r="F115" s="193">
        <v>51.5</v>
      </c>
      <c r="G115" s="193">
        <f t="shared" si="5"/>
        <v>51.5</v>
      </c>
      <c r="H115" s="195">
        <v>1</v>
      </c>
      <c r="I115" s="200">
        <f t="shared" si="4"/>
        <v>51.5</v>
      </c>
    </row>
    <row r="116" ht="38.25" customHeight="1" spans="1:9">
      <c r="A116" s="190">
        <f>SUBTOTAL(103,B$5:B116)</f>
        <v>112</v>
      </c>
      <c r="B116" s="191" t="s">
        <v>268</v>
      </c>
      <c r="C116" s="191" t="s">
        <v>269</v>
      </c>
      <c r="D116" s="190" t="s">
        <v>15</v>
      </c>
      <c r="E116" s="192">
        <f t="shared" si="6"/>
        <v>1</v>
      </c>
      <c r="F116" s="193">
        <v>77.25</v>
      </c>
      <c r="G116" s="193">
        <f t="shared" si="5"/>
        <v>77.25</v>
      </c>
      <c r="H116" s="195">
        <v>1</v>
      </c>
      <c r="I116" s="200">
        <f t="shared" si="4"/>
        <v>77.25</v>
      </c>
    </row>
    <row r="117" ht="20.1" customHeight="1" spans="1:9">
      <c r="A117" s="190">
        <f>SUBTOTAL(103,B$5:B117)</f>
        <v>113</v>
      </c>
      <c r="B117" s="191" t="s">
        <v>270</v>
      </c>
      <c r="C117" s="191" t="s">
        <v>271</v>
      </c>
      <c r="D117" s="190" t="s">
        <v>15</v>
      </c>
      <c r="E117" s="192">
        <f t="shared" si="6"/>
        <v>23</v>
      </c>
      <c r="F117" s="193">
        <v>10.815</v>
      </c>
      <c r="G117" s="193">
        <f t="shared" si="5"/>
        <v>248.745</v>
      </c>
      <c r="H117" s="195">
        <v>23</v>
      </c>
      <c r="I117" s="200">
        <f t="shared" si="4"/>
        <v>248.745</v>
      </c>
    </row>
    <row r="118" ht="20.1" customHeight="1" spans="1:9">
      <c r="A118" s="190">
        <f>SUBTOTAL(103,B$5:B118)</f>
        <v>114</v>
      </c>
      <c r="B118" s="191" t="s">
        <v>272</v>
      </c>
      <c r="C118" s="191" t="s">
        <v>273</v>
      </c>
      <c r="D118" s="190" t="s">
        <v>15</v>
      </c>
      <c r="E118" s="192">
        <f t="shared" si="6"/>
        <v>23</v>
      </c>
      <c r="F118" s="193">
        <v>10.815</v>
      </c>
      <c r="G118" s="193">
        <f t="shared" si="5"/>
        <v>248.745</v>
      </c>
      <c r="H118" s="195">
        <v>23</v>
      </c>
      <c r="I118" s="200">
        <f t="shared" si="4"/>
        <v>248.745</v>
      </c>
    </row>
    <row r="119" ht="20.1" customHeight="1" spans="1:9">
      <c r="A119" s="190">
        <f>SUBTOTAL(103,B$5:B119)</f>
        <v>115</v>
      </c>
      <c r="B119" s="191" t="s">
        <v>274</v>
      </c>
      <c r="C119" s="191" t="s">
        <v>275</v>
      </c>
      <c r="D119" s="190" t="s">
        <v>108</v>
      </c>
      <c r="E119" s="192">
        <f t="shared" ref="E119:E120" si="7">H119</f>
        <v>2</v>
      </c>
      <c r="F119" s="193">
        <v>27.089</v>
      </c>
      <c r="G119" s="193">
        <f t="shared" si="5"/>
        <v>54.178</v>
      </c>
      <c r="H119" s="195">
        <v>2</v>
      </c>
      <c r="I119" s="200">
        <f t="shared" si="4"/>
        <v>54.178</v>
      </c>
    </row>
    <row r="120" ht="20.1" customHeight="1" spans="1:9">
      <c r="A120" s="190">
        <f>SUBTOTAL(103,B$5:B120)</f>
        <v>116</v>
      </c>
      <c r="B120" s="191" t="s">
        <v>276</v>
      </c>
      <c r="C120" s="104" t="s">
        <v>277</v>
      </c>
      <c r="D120" s="190" t="s">
        <v>35</v>
      </c>
      <c r="E120" s="192">
        <f t="shared" si="7"/>
        <v>1</v>
      </c>
      <c r="F120" s="193">
        <v>69.95</v>
      </c>
      <c r="G120" s="193">
        <f t="shared" si="5"/>
        <v>69.95</v>
      </c>
      <c r="H120" s="195">
        <v>1</v>
      </c>
      <c r="I120" s="200">
        <f t="shared" si="4"/>
        <v>69.95</v>
      </c>
    </row>
    <row r="121" s="183" customFormat="1" ht="23.1" customHeight="1" spans="1:9">
      <c r="A121" s="202" t="s">
        <v>493</v>
      </c>
      <c r="B121" s="203"/>
      <c r="C121" s="204"/>
      <c r="D121" s="204"/>
      <c r="E121" s="205"/>
      <c r="F121" s="206"/>
      <c r="G121" s="207">
        <f>SUM(G5:G120)</f>
        <v>37420.73</v>
      </c>
      <c r="H121" s="208"/>
      <c r="I121" s="207">
        <f>SUM(I5:I120)</f>
        <v>37420.73</v>
      </c>
    </row>
  </sheetData>
  <mergeCells count="11">
    <mergeCell ref="A1:I1"/>
    <mergeCell ref="H2:I2"/>
    <mergeCell ref="H3:I3"/>
    <mergeCell ref="A121:B121"/>
    <mergeCell ref="A2:A4"/>
    <mergeCell ref="B2:B4"/>
    <mergeCell ref="C2:C4"/>
    <mergeCell ref="D2:D4"/>
    <mergeCell ref="E2:E4"/>
    <mergeCell ref="F2:F4"/>
    <mergeCell ref="G2:G4"/>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J39"/>
  <sheetViews>
    <sheetView zoomScale="175" zoomScaleNormal="175" workbookViewId="0">
      <pane ySplit="4" topLeftCell="A27" activePane="bottomLeft" state="frozenSplit"/>
      <selection/>
      <selection pane="bottomLeft" activeCell="B5" sqref="B5:G33"/>
    </sheetView>
  </sheetViews>
  <sheetFormatPr defaultColWidth="9" defaultRowHeight="32.25" customHeight="1"/>
  <cols>
    <col min="1" max="1" width="3.875" style="152" customWidth="1"/>
    <col min="2" max="2" width="11.875" style="155" customWidth="1"/>
    <col min="3" max="3" width="25.875" style="156" customWidth="1"/>
    <col min="4" max="4" width="5.125" style="152" customWidth="1"/>
    <col min="5" max="5" width="8.5" style="157" customWidth="1"/>
    <col min="6" max="6" width="8.125" style="158" customWidth="1"/>
    <col min="7" max="7" width="11.625" style="158" customWidth="1"/>
    <col min="8" max="8" width="5.25" style="159" customWidth="1"/>
    <col min="9" max="9" width="10.5" style="158" customWidth="1"/>
    <col min="10" max="10" width="7" style="160" customWidth="1"/>
    <col min="11" max="16384" width="9" style="156"/>
  </cols>
  <sheetData>
    <row r="1" customHeight="1" spans="1:10">
      <c r="A1" s="161" t="s">
        <v>494</v>
      </c>
      <c r="B1" s="161"/>
      <c r="C1" s="161"/>
      <c r="D1" s="161"/>
      <c r="E1" s="161"/>
      <c r="F1" s="161"/>
      <c r="G1" s="161"/>
      <c r="H1" s="161"/>
      <c r="I1" s="161"/>
      <c r="J1" s="180"/>
    </row>
    <row r="2" ht="21" customHeight="1" spans="1:10">
      <c r="A2" s="162" t="s">
        <v>1</v>
      </c>
      <c r="B2" s="163" t="s">
        <v>473</v>
      </c>
      <c r="C2" s="163" t="s">
        <v>474</v>
      </c>
      <c r="D2" s="162" t="s">
        <v>4</v>
      </c>
      <c r="E2" s="86" t="s">
        <v>490</v>
      </c>
      <c r="F2" s="164" t="s">
        <v>481</v>
      </c>
      <c r="G2" s="126" t="s">
        <v>491</v>
      </c>
      <c r="H2" s="165" t="s">
        <v>492</v>
      </c>
      <c r="I2" s="181"/>
      <c r="J2" s="156"/>
    </row>
    <row r="3" ht="27.75" customHeight="1" spans="1:10">
      <c r="A3" s="162"/>
      <c r="B3" s="163" t="s">
        <v>473</v>
      </c>
      <c r="C3" s="163" t="s">
        <v>474</v>
      </c>
      <c r="D3" s="162"/>
      <c r="E3" s="86"/>
      <c r="F3" s="164"/>
      <c r="G3" s="126"/>
      <c r="H3" s="92" t="s">
        <v>478</v>
      </c>
      <c r="I3" s="92"/>
      <c r="J3" s="156"/>
    </row>
    <row r="4" s="152" customFormat="1" ht="29.1" customHeight="1" spans="1:9">
      <c r="A4" s="162"/>
      <c r="B4" s="163" t="s">
        <v>473</v>
      </c>
      <c r="C4" s="163" t="s">
        <v>474</v>
      </c>
      <c r="D4" s="162"/>
      <c r="E4" s="86"/>
      <c r="F4" s="164"/>
      <c r="G4" s="126"/>
      <c r="H4" s="95" t="s">
        <v>5</v>
      </c>
      <c r="I4" s="182" t="s">
        <v>482</v>
      </c>
    </row>
    <row r="5" s="153" customFormat="1" ht="18.95" customHeight="1" spans="1:9">
      <c r="A5" s="166">
        <v>1</v>
      </c>
      <c r="B5" s="167" t="s">
        <v>49</v>
      </c>
      <c r="C5" s="167" t="s">
        <v>50</v>
      </c>
      <c r="D5" s="166" t="s">
        <v>20</v>
      </c>
      <c r="E5" s="168">
        <v>50</v>
      </c>
      <c r="F5" s="169">
        <v>36.05</v>
      </c>
      <c r="G5" s="100">
        <f t="shared" ref="G5:G33" si="0">F5*E5</f>
        <v>1802.5</v>
      </c>
      <c r="H5" s="101">
        <v>50</v>
      </c>
      <c r="I5" s="100">
        <f t="shared" ref="I5:I33" si="1">F5*H5</f>
        <v>1802.5</v>
      </c>
    </row>
    <row r="6" ht="18.95" customHeight="1" spans="1:10">
      <c r="A6" s="166">
        <v>2</v>
      </c>
      <c r="B6" s="167" t="s">
        <v>278</v>
      </c>
      <c r="C6" s="167" t="s">
        <v>279</v>
      </c>
      <c r="D6" s="166" t="s">
        <v>35</v>
      </c>
      <c r="E6" s="168">
        <v>15</v>
      </c>
      <c r="F6" s="169">
        <v>4.841</v>
      </c>
      <c r="G6" s="100">
        <f t="shared" si="0"/>
        <v>72.615</v>
      </c>
      <c r="H6" s="101">
        <v>15</v>
      </c>
      <c r="I6" s="100">
        <f t="shared" si="1"/>
        <v>72.615</v>
      </c>
      <c r="J6" s="156"/>
    </row>
    <row r="7" ht="18.95" customHeight="1" spans="1:10">
      <c r="A7" s="166">
        <v>3</v>
      </c>
      <c r="B7" s="167" t="s">
        <v>280</v>
      </c>
      <c r="C7" s="170" t="s">
        <v>281</v>
      </c>
      <c r="D7" s="166" t="s">
        <v>20</v>
      </c>
      <c r="E7" s="168">
        <v>5</v>
      </c>
      <c r="F7" s="169">
        <v>192.507</v>
      </c>
      <c r="G7" s="100">
        <f t="shared" si="0"/>
        <v>962.535</v>
      </c>
      <c r="H7" s="101">
        <v>5</v>
      </c>
      <c r="I7" s="100">
        <f t="shared" si="1"/>
        <v>962.535</v>
      </c>
      <c r="J7" s="156"/>
    </row>
    <row r="8" ht="18.95" customHeight="1" spans="1:10">
      <c r="A8" s="166">
        <v>4</v>
      </c>
      <c r="B8" s="167" t="s">
        <v>282</v>
      </c>
      <c r="C8" s="170" t="s">
        <v>283</v>
      </c>
      <c r="D8" s="166" t="s">
        <v>35</v>
      </c>
      <c r="E8" s="168">
        <v>5</v>
      </c>
      <c r="F8" s="169">
        <v>173.04</v>
      </c>
      <c r="G8" s="100">
        <f t="shared" si="0"/>
        <v>865.2</v>
      </c>
      <c r="H8" s="101">
        <v>5</v>
      </c>
      <c r="I8" s="100">
        <f t="shared" si="1"/>
        <v>865.2</v>
      </c>
      <c r="J8" s="156"/>
    </row>
    <row r="9" ht="18.95" customHeight="1" spans="1:10">
      <c r="A9" s="166">
        <v>5</v>
      </c>
      <c r="B9" s="167" t="s">
        <v>284</v>
      </c>
      <c r="C9" s="171" t="s">
        <v>285</v>
      </c>
      <c r="D9" s="166" t="s">
        <v>15</v>
      </c>
      <c r="E9" s="168">
        <v>30</v>
      </c>
      <c r="F9" s="169">
        <v>12.978</v>
      </c>
      <c r="G9" s="100">
        <f t="shared" si="0"/>
        <v>389.34</v>
      </c>
      <c r="H9" s="101">
        <v>30</v>
      </c>
      <c r="I9" s="100">
        <f t="shared" si="1"/>
        <v>389.34</v>
      </c>
      <c r="J9" s="156"/>
    </row>
    <row r="10" ht="18.95" customHeight="1" spans="1:10">
      <c r="A10" s="166">
        <v>6</v>
      </c>
      <c r="B10" s="167" t="s">
        <v>286</v>
      </c>
      <c r="C10" s="172" t="s">
        <v>287</v>
      </c>
      <c r="D10" s="166" t="s">
        <v>15</v>
      </c>
      <c r="E10" s="168">
        <v>22</v>
      </c>
      <c r="F10" s="169">
        <v>6.077</v>
      </c>
      <c r="G10" s="100">
        <f t="shared" si="0"/>
        <v>133.694</v>
      </c>
      <c r="H10" s="101">
        <v>22</v>
      </c>
      <c r="I10" s="100">
        <f t="shared" si="1"/>
        <v>133.694</v>
      </c>
      <c r="J10" s="156"/>
    </row>
    <row r="11" ht="18.95" customHeight="1" spans="1:10">
      <c r="A11" s="166">
        <v>7</v>
      </c>
      <c r="B11" s="167" t="s">
        <v>288</v>
      </c>
      <c r="C11" s="171" t="s">
        <v>289</v>
      </c>
      <c r="D11" s="166" t="s">
        <v>15</v>
      </c>
      <c r="E11" s="168">
        <v>20</v>
      </c>
      <c r="F11" s="169">
        <v>14.111</v>
      </c>
      <c r="G11" s="100">
        <f t="shared" si="0"/>
        <v>282.22</v>
      </c>
      <c r="H11" s="101">
        <v>20</v>
      </c>
      <c r="I11" s="100">
        <f t="shared" si="1"/>
        <v>282.22</v>
      </c>
      <c r="J11" s="156"/>
    </row>
    <row r="12" ht="18.95" customHeight="1" spans="1:10">
      <c r="A12" s="166">
        <v>8</v>
      </c>
      <c r="B12" s="167" t="s">
        <v>290</v>
      </c>
      <c r="C12" s="170" t="s">
        <v>291</v>
      </c>
      <c r="D12" s="166" t="s">
        <v>292</v>
      </c>
      <c r="E12" s="168">
        <v>50</v>
      </c>
      <c r="F12" s="169">
        <v>5.459</v>
      </c>
      <c r="G12" s="100">
        <f t="shared" si="0"/>
        <v>272.95</v>
      </c>
      <c r="H12" s="101">
        <v>50</v>
      </c>
      <c r="I12" s="100">
        <f t="shared" si="1"/>
        <v>272.95</v>
      </c>
      <c r="J12" s="156"/>
    </row>
    <row r="13" ht="18.95" customHeight="1" spans="1:10">
      <c r="A13" s="166">
        <v>9</v>
      </c>
      <c r="B13" s="167" t="s">
        <v>293</v>
      </c>
      <c r="C13" s="172" t="s">
        <v>294</v>
      </c>
      <c r="D13" s="166" t="s">
        <v>295</v>
      </c>
      <c r="E13" s="168">
        <v>18</v>
      </c>
      <c r="F13" s="169">
        <v>23.793</v>
      </c>
      <c r="G13" s="100">
        <f t="shared" si="0"/>
        <v>428.274</v>
      </c>
      <c r="H13" s="101">
        <v>18</v>
      </c>
      <c r="I13" s="100">
        <f t="shared" si="1"/>
        <v>428.274</v>
      </c>
      <c r="J13" s="156"/>
    </row>
    <row r="14" ht="18.95" customHeight="1" spans="1:10">
      <c r="A14" s="166">
        <v>10</v>
      </c>
      <c r="B14" s="167" t="s">
        <v>296</v>
      </c>
      <c r="C14" s="167" t="s">
        <v>297</v>
      </c>
      <c r="D14" s="166" t="s">
        <v>15</v>
      </c>
      <c r="E14" s="168">
        <v>21</v>
      </c>
      <c r="F14" s="169">
        <v>30.282</v>
      </c>
      <c r="G14" s="100">
        <f t="shared" si="0"/>
        <v>635.922</v>
      </c>
      <c r="H14" s="101">
        <v>21</v>
      </c>
      <c r="I14" s="100">
        <f t="shared" si="1"/>
        <v>635.922</v>
      </c>
      <c r="J14" s="156"/>
    </row>
    <row r="15" ht="18.95" customHeight="1" spans="1:10">
      <c r="A15" s="166">
        <v>11</v>
      </c>
      <c r="B15" s="167" t="s">
        <v>298</v>
      </c>
      <c r="C15" s="173" t="s">
        <v>299</v>
      </c>
      <c r="D15" s="166" t="s">
        <v>15</v>
      </c>
      <c r="E15" s="168">
        <v>10</v>
      </c>
      <c r="F15" s="169">
        <v>37.904</v>
      </c>
      <c r="G15" s="100">
        <f t="shared" si="0"/>
        <v>379.04</v>
      </c>
      <c r="H15" s="101">
        <v>10</v>
      </c>
      <c r="I15" s="100">
        <f t="shared" si="1"/>
        <v>379.04</v>
      </c>
      <c r="J15" s="156"/>
    </row>
    <row r="16" ht="18.95" customHeight="1" spans="1:10">
      <c r="A16" s="166">
        <v>12</v>
      </c>
      <c r="B16" s="167" t="s">
        <v>300</v>
      </c>
      <c r="C16" s="170" t="s">
        <v>301</v>
      </c>
      <c r="D16" s="166" t="s">
        <v>15</v>
      </c>
      <c r="E16" s="168">
        <v>200</v>
      </c>
      <c r="F16" s="169">
        <v>4.326</v>
      </c>
      <c r="G16" s="100">
        <f t="shared" si="0"/>
        <v>865.2</v>
      </c>
      <c r="H16" s="101">
        <v>200</v>
      </c>
      <c r="I16" s="100">
        <f t="shared" si="1"/>
        <v>865.2</v>
      </c>
      <c r="J16" s="156"/>
    </row>
    <row r="17" ht="18.95" customHeight="1" spans="1:10">
      <c r="A17" s="166">
        <v>13</v>
      </c>
      <c r="B17" s="167" t="s">
        <v>302</v>
      </c>
      <c r="C17" s="167" t="s">
        <v>303</v>
      </c>
      <c r="D17" s="166" t="s">
        <v>15</v>
      </c>
      <c r="E17" s="168">
        <v>8</v>
      </c>
      <c r="F17" s="169">
        <v>28.119</v>
      </c>
      <c r="G17" s="100">
        <f t="shared" si="0"/>
        <v>224.952</v>
      </c>
      <c r="H17" s="101">
        <v>8</v>
      </c>
      <c r="I17" s="100">
        <f t="shared" si="1"/>
        <v>224.952</v>
      </c>
      <c r="J17" s="156"/>
    </row>
    <row r="18" ht="18.95" customHeight="1" spans="1:10">
      <c r="A18" s="166">
        <v>14</v>
      </c>
      <c r="B18" s="167" t="s">
        <v>304</v>
      </c>
      <c r="C18" s="170" t="s">
        <v>305</v>
      </c>
      <c r="D18" s="166" t="s">
        <v>15</v>
      </c>
      <c r="E18" s="168">
        <v>400</v>
      </c>
      <c r="F18" s="169">
        <v>30.282</v>
      </c>
      <c r="G18" s="100">
        <f t="shared" si="0"/>
        <v>12112.8</v>
      </c>
      <c r="H18" s="101">
        <v>400</v>
      </c>
      <c r="I18" s="100">
        <f t="shared" si="1"/>
        <v>12112.8</v>
      </c>
      <c r="J18" s="156"/>
    </row>
    <row r="19" ht="18.95" customHeight="1" spans="1:10">
      <c r="A19" s="166">
        <v>15</v>
      </c>
      <c r="B19" s="167" t="s">
        <v>306</v>
      </c>
      <c r="C19" s="174" t="s">
        <v>307</v>
      </c>
      <c r="D19" s="166" t="s">
        <v>15</v>
      </c>
      <c r="E19" s="168">
        <v>30</v>
      </c>
      <c r="F19" s="169">
        <v>2.678</v>
      </c>
      <c r="G19" s="100">
        <f t="shared" si="0"/>
        <v>80.34</v>
      </c>
      <c r="H19" s="101">
        <v>30</v>
      </c>
      <c r="I19" s="100">
        <f t="shared" si="1"/>
        <v>80.34</v>
      </c>
      <c r="J19" s="156"/>
    </row>
    <row r="20" ht="18.95" customHeight="1" spans="1:10">
      <c r="A20" s="166">
        <v>16</v>
      </c>
      <c r="B20" s="167" t="s">
        <v>308</v>
      </c>
      <c r="C20" s="170" t="s">
        <v>309</v>
      </c>
      <c r="D20" s="166" t="s">
        <v>15</v>
      </c>
      <c r="E20" s="168">
        <v>10</v>
      </c>
      <c r="F20" s="169">
        <v>2.678</v>
      </c>
      <c r="G20" s="100">
        <f t="shared" si="0"/>
        <v>26.78</v>
      </c>
      <c r="H20" s="101">
        <v>10</v>
      </c>
      <c r="I20" s="100">
        <f t="shared" si="1"/>
        <v>26.78</v>
      </c>
      <c r="J20" s="156"/>
    </row>
    <row r="21" ht="18.95" customHeight="1" spans="1:10">
      <c r="A21" s="166">
        <v>17</v>
      </c>
      <c r="B21" s="167" t="s">
        <v>310</v>
      </c>
      <c r="C21" s="167" t="s">
        <v>311</v>
      </c>
      <c r="D21" s="166" t="s">
        <v>15</v>
      </c>
      <c r="E21" s="168">
        <v>10</v>
      </c>
      <c r="F21" s="169">
        <v>30.282</v>
      </c>
      <c r="G21" s="100">
        <f t="shared" si="0"/>
        <v>302.82</v>
      </c>
      <c r="H21" s="101">
        <v>10</v>
      </c>
      <c r="I21" s="100">
        <f t="shared" si="1"/>
        <v>302.82</v>
      </c>
      <c r="J21" s="156"/>
    </row>
    <row r="22" ht="58" customHeight="1" spans="1:10">
      <c r="A22" s="166">
        <v>18</v>
      </c>
      <c r="B22" s="167" t="s">
        <v>312</v>
      </c>
      <c r="C22" s="170" t="s">
        <v>313</v>
      </c>
      <c r="D22" s="166" t="s">
        <v>15</v>
      </c>
      <c r="E22" s="168">
        <v>10</v>
      </c>
      <c r="F22" s="169">
        <v>48.719</v>
      </c>
      <c r="G22" s="100">
        <f t="shared" si="0"/>
        <v>487.19</v>
      </c>
      <c r="H22" s="101">
        <v>10</v>
      </c>
      <c r="I22" s="100">
        <f t="shared" si="1"/>
        <v>487.19</v>
      </c>
      <c r="J22" s="156"/>
    </row>
    <row r="23" ht="18.95" customHeight="1" spans="1:10">
      <c r="A23" s="166">
        <v>19</v>
      </c>
      <c r="B23" s="175" t="s">
        <v>314</v>
      </c>
      <c r="C23" s="167" t="s">
        <v>315</v>
      </c>
      <c r="D23" s="166" t="s">
        <v>15</v>
      </c>
      <c r="E23" s="168">
        <v>16</v>
      </c>
      <c r="F23" s="169">
        <v>21.63</v>
      </c>
      <c r="G23" s="100">
        <f t="shared" si="0"/>
        <v>346.08</v>
      </c>
      <c r="H23" s="101">
        <v>16</v>
      </c>
      <c r="I23" s="100">
        <f t="shared" si="1"/>
        <v>346.08</v>
      </c>
      <c r="J23" s="156"/>
    </row>
    <row r="24" ht="18.95" customHeight="1" spans="1:10">
      <c r="A24" s="166">
        <v>20</v>
      </c>
      <c r="B24" s="167" t="s">
        <v>316</v>
      </c>
      <c r="C24" s="174" t="s">
        <v>317</v>
      </c>
      <c r="D24" s="166" t="s">
        <v>15</v>
      </c>
      <c r="E24" s="168">
        <v>5</v>
      </c>
      <c r="F24" s="169">
        <v>397.992</v>
      </c>
      <c r="G24" s="100">
        <f t="shared" si="0"/>
        <v>1989.96</v>
      </c>
      <c r="H24" s="101">
        <v>5</v>
      </c>
      <c r="I24" s="100">
        <f t="shared" si="1"/>
        <v>1989.96</v>
      </c>
      <c r="J24" s="156"/>
    </row>
    <row r="25" ht="18.95" customHeight="1" spans="1:10">
      <c r="A25" s="166">
        <v>21</v>
      </c>
      <c r="B25" s="167" t="s">
        <v>318</v>
      </c>
      <c r="C25" s="174" t="s">
        <v>319</v>
      </c>
      <c r="D25" s="166" t="s">
        <v>15</v>
      </c>
      <c r="E25" s="168">
        <v>6</v>
      </c>
      <c r="F25" s="169">
        <v>397.992</v>
      </c>
      <c r="G25" s="100">
        <f t="shared" si="0"/>
        <v>2387.952</v>
      </c>
      <c r="H25" s="101">
        <v>6</v>
      </c>
      <c r="I25" s="100">
        <f t="shared" si="1"/>
        <v>2387.952</v>
      </c>
      <c r="J25" s="156"/>
    </row>
    <row r="26" ht="18.95" customHeight="1" spans="1:10">
      <c r="A26" s="166">
        <v>22</v>
      </c>
      <c r="B26" s="167" t="s">
        <v>320</v>
      </c>
      <c r="C26" s="174" t="s">
        <v>321</v>
      </c>
      <c r="D26" s="166" t="s">
        <v>15</v>
      </c>
      <c r="E26" s="168">
        <v>4</v>
      </c>
      <c r="F26" s="169">
        <v>397.992</v>
      </c>
      <c r="G26" s="100">
        <f t="shared" si="0"/>
        <v>1591.968</v>
      </c>
      <c r="H26" s="101">
        <v>4</v>
      </c>
      <c r="I26" s="100">
        <f t="shared" si="1"/>
        <v>1591.968</v>
      </c>
      <c r="J26" s="156"/>
    </row>
    <row r="27" ht="18.95" customHeight="1" spans="1:10">
      <c r="A27" s="166">
        <v>23</v>
      </c>
      <c r="B27" s="167" t="s">
        <v>322</v>
      </c>
      <c r="C27" s="167" t="s">
        <v>323</v>
      </c>
      <c r="D27" s="166" t="s">
        <v>15</v>
      </c>
      <c r="E27" s="168">
        <v>10</v>
      </c>
      <c r="F27" s="169">
        <v>22.763</v>
      </c>
      <c r="G27" s="100">
        <f t="shared" si="0"/>
        <v>227.63</v>
      </c>
      <c r="H27" s="101">
        <v>10</v>
      </c>
      <c r="I27" s="100">
        <f t="shared" si="1"/>
        <v>227.63</v>
      </c>
      <c r="J27" s="156"/>
    </row>
    <row r="28" ht="18.95" customHeight="1" spans="1:10">
      <c r="A28" s="166">
        <v>24</v>
      </c>
      <c r="B28" s="167" t="s">
        <v>322</v>
      </c>
      <c r="C28" s="167" t="s">
        <v>324</v>
      </c>
      <c r="D28" s="166" t="s">
        <v>15</v>
      </c>
      <c r="E28" s="168">
        <v>16</v>
      </c>
      <c r="F28" s="169">
        <v>22.763</v>
      </c>
      <c r="G28" s="100">
        <f t="shared" si="0"/>
        <v>364.208</v>
      </c>
      <c r="H28" s="101">
        <v>16</v>
      </c>
      <c r="I28" s="100">
        <f t="shared" si="1"/>
        <v>364.208</v>
      </c>
      <c r="J28" s="156"/>
    </row>
    <row r="29" ht="18.95" customHeight="1" spans="1:10">
      <c r="A29" s="166">
        <v>25</v>
      </c>
      <c r="B29" s="167" t="s">
        <v>325</v>
      </c>
      <c r="C29" s="175" t="s">
        <v>326</v>
      </c>
      <c r="D29" s="166" t="s">
        <v>15</v>
      </c>
      <c r="E29" s="168">
        <v>20</v>
      </c>
      <c r="F29" s="169">
        <v>54.075</v>
      </c>
      <c r="G29" s="100">
        <f t="shared" si="0"/>
        <v>1081.5</v>
      </c>
      <c r="H29" s="101">
        <v>20</v>
      </c>
      <c r="I29" s="100">
        <f t="shared" si="1"/>
        <v>1081.5</v>
      </c>
      <c r="J29" s="156"/>
    </row>
    <row r="30" ht="18.95" customHeight="1" spans="1:10">
      <c r="A30" s="166">
        <v>26</v>
      </c>
      <c r="B30" s="167" t="s">
        <v>327</v>
      </c>
      <c r="C30" s="175" t="s">
        <v>328</v>
      </c>
      <c r="D30" s="166" t="s">
        <v>15</v>
      </c>
      <c r="E30" s="168">
        <v>10</v>
      </c>
      <c r="F30" s="169">
        <v>3.811</v>
      </c>
      <c r="G30" s="100">
        <f t="shared" si="0"/>
        <v>38.11</v>
      </c>
      <c r="H30" s="101">
        <v>10</v>
      </c>
      <c r="I30" s="100">
        <f t="shared" si="1"/>
        <v>38.11</v>
      </c>
      <c r="J30" s="156"/>
    </row>
    <row r="31" ht="18.95" customHeight="1" spans="1:10">
      <c r="A31" s="166">
        <v>27</v>
      </c>
      <c r="B31" s="167" t="s">
        <v>329</v>
      </c>
      <c r="C31" s="175" t="s">
        <v>330</v>
      </c>
      <c r="D31" s="166" t="s">
        <v>15</v>
      </c>
      <c r="E31" s="168">
        <v>5</v>
      </c>
      <c r="F31" s="169">
        <v>5.15</v>
      </c>
      <c r="G31" s="100">
        <f t="shared" si="0"/>
        <v>25.75</v>
      </c>
      <c r="H31" s="101">
        <v>5</v>
      </c>
      <c r="I31" s="100">
        <f t="shared" si="1"/>
        <v>25.75</v>
      </c>
      <c r="J31" s="156"/>
    </row>
    <row r="32" ht="18.95" customHeight="1" spans="1:10">
      <c r="A32" s="166">
        <v>28</v>
      </c>
      <c r="B32" s="167" t="s">
        <v>331</v>
      </c>
      <c r="C32" s="175" t="s">
        <v>332</v>
      </c>
      <c r="D32" s="166" t="s">
        <v>15</v>
      </c>
      <c r="E32" s="168">
        <v>5</v>
      </c>
      <c r="F32" s="169">
        <v>14.111</v>
      </c>
      <c r="G32" s="100">
        <f t="shared" si="0"/>
        <v>70.555</v>
      </c>
      <c r="H32" s="101">
        <v>5</v>
      </c>
      <c r="I32" s="100">
        <f t="shared" si="1"/>
        <v>70.555</v>
      </c>
      <c r="J32" s="156"/>
    </row>
    <row r="33" ht="18.95" customHeight="1" spans="1:10">
      <c r="A33" s="166">
        <v>29</v>
      </c>
      <c r="B33" s="167" t="s">
        <v>333</v>
      </c>
      <c r="C33" s="173" t="s">
        <v>334</v>
      </c>
      <c r="D33" s="166" t="s">
        <v>15</v>
      </c>
      <c r="E33" s="168">
        <v>1</v>
      </c>
      <c r="F33" s="169">
        <v>2163</v>
      </c>
      <c r="G33" s="100">
        <f t="shared" si="0"/>
        <v>2163</v>
      </c>
      <c r="H33" s="101">
        <v>1</v>
      </c>
      <c r="I33" s="100">
        <f t="shared" si="1"/>
        <v>2163</v>
      </c>
      <c r="J33" s="156"/>
    </row>
    <row r="34" s="154" customFormat="1" ht="20.1" customHeight="1" spans="1:9">
      <c r="A34" s="46" t="s">
        <v>479</v>
      </c>
      <c r="B34" s="47"/>
      <c r="C34" s="176"/>
      <c r="D34" s="177"/>
      <c r="E34" s="178"/>
      <c r="F34" s="179"/>
      <c r="G34" s="32">
        <f>SUM(G5:G33)</f>
        <v>30611.085</v>
      </c>
      <c r="H34" s="116"/>
      <c r="I34" s="32">
        <f>SUM(I5:I33)</f>
        <v>30611.085</v>
      </c>
    </row>
    <row r="35" ht="17.1" customHeight="1"/>
    <row r="36" ht="17.1" customHeight="1"/>
    <row r="37" ht="17.1" customHeight="1"/>
    <row r="38" ht="17.1" customHeight="1"/>
    <row r="39" ht="17.1" customHeight="1"/>
  </sheetData>
  <mergeCells count="11">
    <mergeCell ref="A1:I1"/>
    <mergeCell ref="H2:I2"/>
    <mergeCell ref="H3:I3"/>
    <mergeCell ref="A34:B34"/>
    <mergeCell ref="A2:A4"/>
    <mergeCell ref="B2:B4"/>
    <mergeCell ref="C2:C4"/>
    <mergeCell ref="D2:D4"/>
    <mergeCell ref="E2:E4"/>
    <mergeCell ref="F2:F4"/>
    <mergeCell ref="G2:G4"/>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zoomScale="160" zoomScaleNormal="160" workbookViewId="0">
      <pane ySplit="4" topLeftCell="A5" activePane="bottomLeft" state="frozenSplit"/>
      <selection/>
      <selection pane="bottomLeft" activeCell="B5" sqref="B5"/>
    </sheetView>
  </sheetViews>
  <sheetFormatPr defaultColWidth="9" defaultRowHeight="12.75" customHeight="1"/>
  <cols>
    <col min="1" max="1" width="3.25" style="119" customWidth="1"/>
    <col min="2" max="2" width="12.375" style="120" customWidth="1"/>
    <col min="3" max="3" width="34.875" style="119" customWidth="1"/>
    <col min="4" max="4" width="3.5" style="119" customWidth="1"/>
    <col min="5" max="5" width="8.75" style="120" customWidth="1"/>
    <col min="6" max="6" width="10.875" style="121" customWidth="1"/>
    <col min="7" max="7" width="12.75" style="121" customWidth="1"/>
    <col min="8" max="8" width="6.75" style="121" customWidth="1"/>
    <col min="9" max="9" width="11.625" style="121" customWidth="1"/>
    <col min="10" max="16384" width="9" style="119"/>
  </cols>
  <sheetData>
    <row r="1" customHeight="1" spans="1:9">
      <c r="A1" s="122" t="s">
        <v>495</v>
      </c>
      <c r="B1" s="122"/>
      <c r="C1" s="122"/>
      <c r="D1" s="122"/>
      <c r="E1" s="122"/>
      <c r="F1" s="122"/>
      <c r="G1" s="122"/>
      <c r="H1" s="122"/>
      <c r="I1" s="122"/>
    </row>
    <row r="2" customHeight="1" spans="1:9">
      <c r="A2" s="123" t="s">
        <v>1</v>
      </c>
      <c r="B2" s="124" t="s">
        <v>473</v>
      </c>
      <c r="C2" s="124" t="s">
        <v>474</v>
      </c>
      <c r="D2" s="123" t="s">
        <v>4</v>
      </c>
      <c r="E2" s="86" t="s">
        <v>490</v>
      </c>
      <c r="F2" s="125" t="s">
        <v>481</v>
      </c>
      <c r="G2" s="126" t="s">
        <v>491</v>
      </c>
      <c r="H2" s="127" t="s">
        <v>492</v>
      </c>
      <c r="I2" s="149"/>
    </row>
    <row r="3" customHeight="1" spans="1:9">
      <c r="A3" s="123"/>
      <c r="B3" s="124" t="s">
        <v>473</v>
      </c>
      <c r="C3" s="124" t="s">
        <v>474</v>
      </c>
      <c r="D3" s="123"/>
      <c r="E3" s="86"/>
      <c r="F3" s="125"/>
      <c r="G3" s="126"/>
      <c r="H3" s="92" t="s">
        <v>478</v>
      </c>
      <c r="I3" s="92"/>
    </row>
    <row r="4" customHeight="1" spans="1:9">
      <c r="A4" s="123"/>
      <c r="B4" s="124" t="s">
        <v>473</v>
      </c>
      <c r="C4" s="124" t="s">
        <v>474</v>
      </c>
      <c r="D4" s="123"/>
      <c r="E4" s="86"/>
      <c r="F4" s="125"/>
      <c r="G4" s="126"/>
      <c r="H4" s="128" t="s">
        <v>5</v>
      </c>
      <c r="I4" s="128" t="s">
        <v>482</v>
      </c>
    </row>
    <row r="5" customHeight="1" spans="1:12">
      <c r="A5" s="42">
        <v>1</v>
      </c>
      <c r="B5" s="104" t="s">
        <v>337</v>
      </c>
      <c r="C5" s="129" t="s">
        <v>338</v>
      </c>
      <c r="D5" s="130" t="s">
        <v>20</v>
      </c>
      <c r="E5" s="96">
        <v>1</v>
      </c>
      <c r="F5" s="131">
        <v>1957</v>
      </c>
      <c r="G5" s="45">
        <f t="shared" ref="G5:G20" si="0">F5*E5</f>
        <v>1957</v>
      </c>
      <c r="H5" s="132">
        <v>1</v>
      </c>
      <c r="I5" s="150">
        <f>F5*H5</f>
        <v>1957</v>
      </c>
      <c r="L5" s="151" t="s">
        <v>496</v>
      </c>
    </row>
    <row r="6" customHeight="1" spans="1:9">
      <c r="A6" s="42">
        <v>2</v>
      </c>
      <c r="B6" s="129" t="s">
        <v>339</v>
      </c>
      <c r="C6" s="129" t="s">
        <v>340</v>
      </c>
      <c r="D6" s="130" t="s">
        <v>35</v>
      </c>
      <c r="E6" s="96">
        <v>6</v>
      </c>
      <c r="F6" s="131">
        <v>16.48</v>
      </c>
      <c r="G6" s="45">
        <f t="shared" si="0"/>
        <v>98.88</v>
      </c>
      <c r="H6" s="132">
        <v>6</v>
      </c>
      <c r="I6" s="150">
        <f t="shared" ref="I6:I20" si="1">F6*H6</f>
        <v>98.88</v>
      </c>
    </row>
    <row r="7" customHeight="1" spans="1:9">
      <c r="A7" s="42">
        <v>3</v>
      </c>
      <c r="B7" s="129" t="s">
        <v>341</v>
      </c>
      <c r="C7" s="129" t="s">
        <v>342</v>
      </c>
      <c r="D7" s="130" t="s">
        <v>343</v>
      </c>
      <c r="E7" s="96">
        <v>6</v>
      </c>
      <c r="F7" s="131">
        <v>12.36</v>
      </c>
      <c r="G7" s="45">
        <f t="shared" si="0"/>
        <v>74.16</v>
      </c>
      <c r="H7" s="132">
        <v>6</v>
      </c>
      <c r="I7" s="150">
        <f t="shared" si="1"/>
        <v>74.16</v>
      </c>
    </row>
    <row r="8" customHeight="1" spans="1:9">
      <c r="A8" s="42">
        <v>4</v>
      </c>
      <c r="B8" s="129" t="s">
        <v>344</v>
      </c>
      <c r="C8" s="129" t="s">
        <v>345</v>
      </c>
      <c r="D8" s="130" t="s">
        <v>346</v>
      </c>
      <c r="E8" s="96">
        <v>2</v>
      </c>
      <c r="F8" s="131">
        <v>56.65</v>
      </c>
      <c r="G8" s="45">
        <f t="shared" si="0"/>
        <v>113.3</v>
      </c>
      <c r="H8" s="132">
        <v>2</v>
      </c>
      <c r="I8" s="150">
        <f t="shared" si="1"/>
        <v>113.3</v>
      </c>
    </row>
    <row r="9" customHeight="1" spans="1:9">
      <c r="A9" s="42">
        <v>5</v>
      </c>
      <c r="B9" s="129" t="s">
        <v>347</v>
      </c>
      <c r="C9" s="129" t="s">
        <v>348</v>
      </c>
      <c r="D9" s="130" t="s">
        <v>35</v>
      </c>
      <c r="E9" s="96">
        <v>2</v>
      </c>
      <c r="F9" s="131">
        <v>87.55</v>
      </c>
      <c r="G9" s="45">
        <f t="shared" si="0"/>
        <v>175.1</v>
      </c>
      <c r="H9" s="132">
        <v>2</v>
      </c>
      <c r="I9" s="150">
        <f t="shared" si="1"/>
        <v>175.1</v>
      </c>
    </row>
    <row r="10" customHeight="1" spans="1:9">
      <c r="A10" s="42">
        <v>6</v>
      </c>
      <c r="B10" s="129" t="s">
        <v>349</v>
      </c>
      <c r="C10" s="129" t="s">
        <v>350</v>
      </c>
      <c r="D10" s="130" t="s">
        <v>343</v>
      </c>
      <c r="E10" s="96">
        <v>2</v>
      </c>
      <c r="F10" s="131">
        <v>77.25</v>
      </c>
      <c r="G10" s="45">
        <f t="shared" si="0"/>
        <v>154.5</v>
      </c>
      <c r="H10" s="132">
        <v>2</v>
      </c>
      <c r="I10" s="150">
        <f t="shared" si="1"/>
        <v>154.5</v>
      </c>
    </row>
    <row r="11" customHeight="1" spans="1:9">
      <c r="A11" s="42">
        <v>7</v>
      </c>
      <c r="B11" s="129" t="s">
        <v>351</v>
      </c>
      <c r="C11" s="129" t="s">
        <v>352</v>
      </c>
      <c r="D11" s="130" t="s">
        <v>35</v>
      </c>
      <c r="E11" s="96">
        <v>2</v>
      </c>
      <c r="F11" s="131">
        <v>18.54</v>
      </c>
      <c r="G11" s="45">
        <f t="shared" si="0"/>
        <v>37.08</v>
      </c>
      <c r="H11" s="132">
        <v>2</v>
      </c>
      <c r="I11" s="150">
        <f t="shared" si="1"/>
        <v>37.08</v>
      </c>
    </row>
    <row r="12" customHeight="1" spans="1:9">
      <c r="A12" s="42">
        <v>8</v>
      </c>
      <c r="B12" s="129" t="s">
        <v>353</v>
      </c>
      <c r="C12" s="129" t="s">
        <v>354</v>
      </c>
      <c r="D12" s="130" t="s">
        <v>20</v>
      </c>
      <c r="E12" s="96">
        <v>2</v>
      </c>
      <c r="F12" s="131">
        <v>61.8</v>
      </c>
      <c r="G12" s="45">
        <f t="shared" si="0"/>
        <v>123.6</v>
      </c>
      <c r="H12" s="132">
        <v>2</v>
      </c>
      <c r="I12" s="150">
        <f t="shared" si="1"/>
        <v>123.6</v>
      </c>
    </row>
    <row r="13" customHeight="1" spans="1:9">
      <c r="A13" s="42">
        <v>9</v>
      </c>
      <c r="B13" s="129" t="s">
        <v>355</v>
      </c>
      <c r="C13" s="129" t="s">
        <v>356</v>
      </c>
      <c r="D13" s="130" t="s">
        <v>15</v>
      </c>
      <c r="E13" s="96">
        <v>1</v>
      </c>
      <c r="F13" s="131">
        <v>329.6</v>
      </c>
      <c r="G13" s="45">
        <f t="shared" si="0"/>
        <v>329.6</v>
      </c>
      <c r="H13" s="132">
        <v>1</v>
      </c>
      <c r="I13" s="150">
        <f t="shared" si="1"/>
        <v>329.6</v>
      </c>
    </row>
    <row r="14" customHeight="1" spans="1:9">
      <c r="A14" s="42">
        <v>10</v>
      </c>
      <c r="B14" s="129" t="s">
        <v>357</v>
      </c>
      <c r="C14" s="129" t="s">
        <v>358</v>
      </c>
      <c r="D14" s="130" t="s">
        <v>35</v>
      </c>
      <c r="E14" s="96">
        <v>60</v>
      </c>
      <c r="F14" s="131">
        <v>164.8</v>
      </c>
      <c r="G14" s="45">
        <f t="shared" si="0"/>
        <v>9888</v>
      </c>
      <c r="H14" s="132">
        <v>60</v>
      </c>
      <c r="I14" s="150">
        <f t="shared" si="1"/>
        <v>9888</v>
      </c>
    </row>
    <row r="15" customHeight="1" spans="1:9">
      <c r="A15" s="42">
        <v>11</v>
      </c>
      <c r="B15" s="133" t="s">
        <v>359</v>
      </c>
      <c r="C15" s="104" t="s">
        <v>360</v>
      </c>
      <c r="D15" s="134" t="s">
        <v>20</v>
      </c>
      <c r="E15" s="96">
        <v>1</v>
      </c>
      <c r="F15" s="45">
        <v>15000</v>
      </c>
      <c r="G15" s="45">
        <f t="shared" si="0"/>
        <v>15000</v>
      </c>
      <c r="H15" s="132">
        <v>1</v>
      </c>
      <c r="I15" s="150">
        <f t="shared" si="1"/>
        <v>15000</v>
      </c>
    </row>
    <row r="16" customHeight="1" spans="1:9">
      <c r="A16" s="42">
        <v>12</v>
      </c>
      <c r="B16" s="104" t="s">
        <v>361</v>
      </c>
      <c r="C16" s="104" t="s">
        <v>362</v>
      </c>
      <c r="D16" s="135" t="s">
        <v>20</v>
      </c>
      <c r="E16" s="96">
        <v>1</v>
      </c>
      <c r="F16" s="136">
        <v>1200</v>
      </c>
      <c r="G16" s="45">
        <f t="shared" si="0"/>
        <v>1200</v>
      </c>
      <c r="H16" s="96">
        <v>1</v>
      </c>
      <c r="I16" s="150">
        <f t="shared" si="1"/>
        <v>1200</v>
      </c>
    </row>
    <row r="17" customHeight="1" spans="1:9">
      <c r="A17" s="42">
        <v>13</v>
      </c>
      <c r="B17" s="137" t="s">
        <v>363</v>
      </c>
      <c r="C17" s="137" t="s">
        <v>364</v>
      </c>
      <c r="D17" s="135" t="s">
        <v>15</v>
      </c>
      <c r="E17" s="96">
        <v>1</v>
      </c>
      <c r="F17" s="136">
        <v>1700</v>
      </c>
      <c r="G17" s="45">
        <f t="shared" si="0"/>
        <v>1700</v>
      </c>
      <c r="H17" s="96">
        <v>1</v>
      </c>
      <c r="I17" s="150">
        <f t="shared" si="1"/>
        <v>1700</v>
      </c>
    </row>
    <row r="18" customHeight="1" spans="1:9">
      <c r="A18" s="42">
        <v>14</v>
      </c>
      <c r="B18" s="138" t="s">
        <v>365</v>
      </c>
      <c r="C18" s="139" t="s">
        <v>497</v>
      </c>
      <c r="D18" s="140" t="s">
        <v>15</v>
      </c>
      <c r="E18" s="96">
        <v>1</v>
      </c>
      <c r="F18" s="136">
        <v>1600</v>
      </c>
      <c r="G18" s="45">
        <f t="shared" si="0"/>
        <v>1600</v>
      </c>
      <c r="H18" s="96">
        <v>1</v>
      </c>
      <c r="I18" s="150">
        <f t="shared" si="1"/>
        <v>1600</v>
      </c>
    </row>
    <row r="19" customHeight="1" spans="1:9">
      <c r="A19" s="42">
        <v>15</v>
      </c>
      <c r="B19" s="138" t="s">
        <v>498</v>
      </c>
      <c r="C19" s="139" t="s">
        <v>499</v>
      </c>
      <c r="D19" s="140" t="s">
        <v>15</v>
      </c>
      <c r="E19" s="96">
        <v>1</v>
      </c>
      <c r="F19" s="136">
        <v>0</v>
      </c>
      <c r="G19" s="45">
        <f t="shared" si="0"/>
        <v>0</v>
      </c>
      <c r="H19" s="96"/>
      <c r="I19" s="150">
        <f t="shared" si="1"/>
        <v>0</v>
      </c>
    </row>
    <row r="20" customHeight="1" spans="1:9">
      <c r="A20" s="42">
        <v>16</v>
      </c>
      <c r="B20" s="141" t="s">
        <v>367</v>
      </c>
      <c r="C20" s="142" t="s">
        <v>368</v>
      </c>
      <c r="D20" s="143" t="s">
        <v>15</v>
      </c>
      <c r="E20" s="96">
        <v>1</v>
      </c>
      <c r="F20" s="136">
        <v>1442</v>
      </c>
      <c r="G20" s="45">
        <f t="shared" si="0"/>
        <v>1442</v>
      </c>
      <c r="H20" s="96">
        <v>1</v>
      </c>
      <c r="I20" s="150">
        <f t="shared" si="1"/>
        <v>1442</v>
      </c>
    </row>
    <row r="21" s="118" customFormat="1" customHeight="1" spans="1:9">
      <c r="A21" s="144" t="s">
        <v>479</v>
      </c>
      <c r="B21" s="145"/>
      <c r="C21" s="146"/>
      <c r="D21" s="146"/>
      <c r="E21" s="11"/>
      <c r="F21" s="147"/>
      <c r="G21" s="12">
        <f>SUM(G5:G20)</f>
        <v>33893.22</v>
      </c>
      <c r="H21" s="148"/>
      <c r="I21" s="148">
        <f>SUM(I5:I20)</f>
        <v>33893.22</v>
      </c>
    </row>
  </sheetData>
  <mergeCells count="11">
    <mergeCell ref="A1:I1"/>
    <mergeCell ref="H2:I2"/>
    <mergeCell ref="H3:I3"/>
    <mergeCell ref="A21:B21"/>
    <mergeCell ref="A2:A4"/>
    <mergeCell ref="B2:B4"/>
    <mergeCell ref="C2:C4"/>
    <mergeCell ref="D2:D4"/>
    <mergeCell ref="E2:E4"/>
    <mergeCell ref="F2:F4"/>
    <mergeCell ref="G2:G4"/>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s t a n d a l o n e = " y e s " ? > < s e t t i n g s   x m l n s = " h t t p s : / / w e b . w p s . c n / e t / 2 0 1 8 / m a i n "   x m l n s : s = " h t t p : / / s c h e m a s . o p e n x m l f o r m a t s . o r g / s p r e a d s h e e t m l / 2 0 0 6 / m a i n " > < b o o k S e t t i n g s > < i s F i l t e r S h a r e d > 1 < / i s F i l t e r S h a r e d > < / b o o k S e t t i n g s > < / s e t t i n g 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3.xml>��< ? x m l   v e r s i o n = " 1 . 0 "   s t a n d a l o n e = " y e s " ? > < c o m m e n t s   x m l n s = " h t t p s : / / w e b . w p s . c n / e t / 2 0 1 8 / m a i n "   x m l n s : s = " h t t p : / / s c h e m a s . o p e n x m l f o r m a t s . o r g / s p r e a d s h e e t m l / 2 0 0 6 / m a i n " > < c o m m e n t L i s t   s h e e t S t i d = " 2 " > < c o m m e n t   s : r e f = " B 1 3 3 8 "   r g b C l r = " F F 0 0 0 0 " > < i t e m   i d = " { 2 7 1 0 4 8 4 6 - d 6 8 a - 4 3 e 4 - b 7 0 d - c 9 6 3 e c 2 4 b e d c } "   i s N o r m a l = " 1 " > < s : t e x t > < s : r > < s : t   x m l : s p a c e = " p r e s e r v e " > A d m i n i s t r a t o r :  
 ͑�^f[!h< / s : t > < / s : r > < / s : t e x t > < / i t e m > < / c o m m e n t > < c o m m e n t   s : r e f = " B 1 3 3 9 "   r g b C l r = " F F 0 0 0 0 " > < i t e m   i d = " { f a 0 c f c d 2 - 9 a e 0 - 4 c c 6 - 9 d b 7 - d a c 7 b a 5 b a 8 d b } "   i s N o r m a l = " 1 " > < s : t e x t > < s : r > < s : t   x m l : s p a c e = " p r e s e r v e " > A d m i n i s t r a t o r :  
 ͑�^v^GS<h< / s : t > < / s : r > < / s : t e x t > < / i t e m > < / c o m m e n t > < c o m m e n t   s : r e f = " B 1 3 4 0 "   r g b C l r = " F F 0 0 0 0 " > < i t e m   i d = " { 1 1 9 2 d b a a - 8 a a d - 4 9 c b - 8 9 1 9 - 3 f 6 b c 2 2 3 0 0 8 b } "   i s N o r m a l = " 1 " > < s : t e x t > < s : r > < s : t   x m l : s p a c e = " p r e s e r v e " > A d m i n i s t r a t o r :  
 �e�^�vf[!h< / s : t > < / s : r > < / s : t e x t > < / i t e m > < / c o m m e n t > < / c o m m e n t L i s t > < / c o m m e n t s > 
</file>

<file path=customXml/item4.xml>��< ? x m l   v e r s i o n = " 1 . 0 "   s t a n d a l o n e = " y e s " ? > < m e r g e F i l e   x m l n s = " h t t p s : / / w e b . w p s . c n / e t / 2 0 1 8 / m a i n "   x m l n s : s = " h t t p : / / s c h e m a s . o p e n x m l f o r m a t s . o r g / s p r e a d s h e e t m l / 2 0 0 6 / m a i n " > < l i s t F i l e / > < / m e r g e F i l e > 
</file>

<file path=customXml/item5.xml>��< ? x m l   v e r s i o n = " 1 . 0 "   s t a n d a l o n e = " y e s " ? > < a l l o w E d i t U s e r   x m l n s = " h t t p s : / / w e b . w p s . c n / e t / 2 0 1 8 / m a i n "   x m l n s : s = " h t t p : / / s c h e m a s . o p e n x m l f o r m a t s . o r g / s p r e a d s h e e t m l / 2 0 0 6 / m a i n " > < r a n g e L i s t   s h e e t S t i d = " 1 "   m a s t e r = " " / > < r a n g e L i s t   s h e e t S t i d = " 2 "   m a s t e r = " " / > < r a n g e L i s t   s h e e t S t i d = " 3 "   m a s t e r = " " / > < r a n g e L i s t   s h e e t S t i d = " 4 "   m a s t e r = " " / > < / a l l o w E d i t U s e r > 
</file>

<file path=customXml/itemProps1.xml><?xml version="1.0" encoding="utf-8"?>
<ds:datastoreItem xmlns:ds="http://schemas.openxmlformats.org/officeDocument/2006/customXml" ds:itemID="{9F91F69C-6E8C-4246-BC25-297BFDC75D90}">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Company>省教育厅</Company>
  <Application>Microsoft Excel</Application>
  <HeadingPairs>
    <vt:vector size="2" baseType="variant">
      <vt:variant>
        <vt:lpstr>工作表</vt:lpstr>
      </vt:variant>
      <vt:variant>
        <vt:i4>13</vt:i4>
      </vt:variant>
    </vt:vector>
  </HeadingPairs>
  <TitlesOfParts>
    <vt:vector size="13" baseType="lpstr">
      <vt:lpstr>需求表</vt:lpstr>
      <vt:lpstr>1.学生睡床</vt:lpstr>
      <vt:lpstr>2.学生课桌椅</vt:lpstr>
      <vt:lpstr>3.1厨房设备</vt:lpstr>
      <vt:lpstr>3.2厨房设备</vt:lpstr>
      <vt:lpstr>4.饮水设备</vt:lpstr>
      <vt:lpstr>5.1小学科学仪器</vt:lpstr>
      <vt:lpstr>5.2小学数学仪器</vt:lpstr>
      <vt:lpstr>6.1音乐器材</vt:lpstr>
      <vt:lpstr>6.2美术器材</vt:lpstr>
      <vt:lpstr>7.校园网</vt:lpstr>
      <vt:lpstr>8.教师计算机</vt:lpstr>
      <vt:lpstr>9.多媒体教学设备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For  M</cp:lastModifiedBy>
  <dcterms:created xsi:type="dcterms:W3CDTF">2013-04-09T17:35:00Z</dcterms:created>
  <cp:lastPrinted>2019-11-21T00:52:00Z</cp:lastPrinted>
  <dcterms:modified xsi:type="dcterms:W3CDTF">2020-12-07T12:09:56Z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2052-11.1.0.10168</vt:lpwstr>
  </property>
  <property fmtid="{D5CDD505-2E9C-101B-9397-08002B2CF9AE}" pid="3" name="KSOReadingLayout">
    <vt:bool>true</vt:bool>
  </property>
  <property fmtid="{D5CDD505-2E9C-101B-9397-08002B2CF9AE}" pid="4" name="KSORubyTemplateID">
    <vt:lpwstr>11</vt:lpwstr>
  </property>
</Properties>
</file>